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9CD89C42-8DBE-4019-8973-22D8E87711F7}" xr6:coauthVersionLast="43" xr6:coauthVersionMax="43" xr10:uidLastSave="{00000000-0000-0000-0000-000000000000}"/>
  <bookViews>
    <workbookView xWindow="-120" yWindow="-120" windowWidth="21840" windowHeight="13140" xr2:uid="{046D4DF0-3BEA-4D6F-BD23-E7EDD2BD0D81}"/>
  </bookViews>
  <sheets>
    <sheet name="ЧЕРВЕНЬ 2022 " sheetId="1" r:id="rId1"/>
  </sheets>
  <externalReferences>
    <externalReference r:id="rId2"/>
  </externalReferences>
  <definedNames>
    <definedName name="_xlnm.Print_Area" localSheetId="0">'ЧЕРВЕНЬ 2022 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H19" i="1"/>
  <c r="V20" i="1" s="1"/>
  <c r="V18" i="1"/>
  <c r="V17" i="1"/>
  <c r="V15" i="1"/>
  <c r="V12" i="1"/>
  <c r="V28" i="1" s="1"/>
  <c r="H11" i="1"/>
  <c r="H27" i="1" l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<sst xmlns="http://schemas.openxmlformats.org/spreadsheetml/2006/main" count="38" uniqueCount="21">
  <si>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</si>
  <si>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</si>
  <si>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</si>
  <si>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ЧЕРВЕНЬ   2022 р.</t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</si>
  <si>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2022 р.</t>
    </r>
  </si>
  <si>
    <t>Залишок коштів на 01.06.2022 р.</t>
  </si>
  <si>
    <t>Залишок коштів на 01.04.2022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</si>
  <si>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</si>
  <si>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</si>
  <si>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</si>
  <si>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</si>
  <si>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</si>
  <si>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</si>
  <si>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</si>
  <si>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</si>
  <si>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</si>
  <si>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</si>
  <si>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30.06.2022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</si>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</sst>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10" fillId="0" borderId="0" xfId="0" applyFont="1"/>
    <xf numFmtId="164" fontId="1" fillId="0" borderId="0" xfId="0" applyNumberFormat="1" applyFont="1"/>
    <xf numFmtId="0" fontId="11" fillId="0" borderId="0" xfId="0" applyFont="1"/>
    <xf numFmtId="2" fontId="1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2\&#1060;&#1054;&#1053;&#1044;%202022\&#1030;&#1085;&#1092;.%20&#1073;&#1102;&#1083;&#1077;&#1090;&#1077;&#1085;&#1100;%202022\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2"/>
      <sheetName val="ТРАВЕНЬ 2022"/>
      <sheetName val="ЧЕРВЕНЬ 2022 "/>
      <sheetName val="ЛИПЕНЬ 2021"/>
      <sheetName val="СЕРПЕНЬ 2021 "/>
      <sheetName val="ВЕРЕСЕНЬ 2021"/>
      <sheetName val="ЖОВТЕНЬ 2021"/>
      <sheetName val="ЛИСТОПАД 2021"/>
      <sheetName val="ГРУДЕНЬ 2020 "/>
    </sheetNames>
    <sheetDataSet>
      <sheetData sheetId="0"/>
      <sheetData sheetId="1"/>
      <sheetData sheetId="2"/>
      <sheetData sheetId="3">
        <row r="11">
          <cell r="H11">
            <v>11768.819999999971</v>
          </cell>
        </row>
        <row r="14">
          <cell r="H14">
            <v>126451.28</v>
          </cell>
        </row>
        <row r="19">
          <cell r="H19">
            <v>136671.82</v>
          </cell>
        </row>
        <row r="21">
          <cell r="H21">
            <v>122712</v>
          </cell>
        </row>
        <row r="22">
          <cell r="H22">
            <v>963.82</v>
          </cell>
        </row>
        <row r="23">
          <cell r="H23">
            <v>3787.84</v>
          </cell>
        </row>
        <row r="24">
          <cell r="H24">
            <v>9208.16</v>
          </cell>
        </row>
      </sheetData>
      <sheetData sheetId="4">
        <row r="14">
          <cell r="H14">
            <v>239247.75</v>
          </cell>
        </row>
        <row r="19">
          <cell r="H19">
            <v>196045.92</v>
          </cell>
        </row>
        <row r="21">
          <cell r="H21">
            <v>174632</v>
          </cell>
        </row>
        <row r="22">
          <cell r="H22">
            <v>750</v>
          </cell>
        </row>
        <row r="23">
          <cell r="H23">
            <v>2767.6</v>
          </cell>
        </row>
        <row r="24">
          <cell r="H24">
            <v>17896.32</v>
          </cell>
        </row>
        <row r="27">
          <cell r="H27">
            <v>44750.109999999957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304B-CC84-4A44-AF63-AABCA8157E4E}">
  <dimension ref="A1:X454"/>
  <sheetViews>
    <sheetView tabSelected="1" topLeftCell="G13" workbookViewId="0">
      <selection activeCell="U32" sqref="U3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4" customWidth="1"/>
    <col min="9" max="9" width="4.7109375" customWidth="1"/>
    <col min="10" max="10" width="14.42578125" customWidth="1"/>
    <col min="15" max="15" width="9.140625" customWidth="1"/>
    <col min="22" max="22" width="17.42578125" customWidth="1"/>
    <col min="24" max="24" width="17.85546875" customWidth="1"/>
  </cols>
  <sheetData>
    <row r="1" spans="1:22" ht="15.75" x14ac:dyDescent="0.25">
      <c r="B1" s="1"/>
      <c r="C1" s="1"/>
      <c r="D1" s="1"/>
      <c r="E1" s="1"/>
      <c r="F1" s="1"/>
      <c r="G1" s="1"/>
      <c r="H1" s="2"/>
      <c r="I1" s="1"/>
    </row>
    <row r="2" spans="1:22" ht="15.75" x14ac:dyDescent="0.25">
      <c r="B2" s="1"/>
      <c r="C2" s="1"/>
      <c r="D2" s="1"/>
      <c r="E2" s="1"/>
      <c r="F2" s="1"/>
      <c r="G2" s="1"/>
      <c r="H2" s="2"/>
      <c r="I2" s="1"/>
    </row>
    <row r="3" spans="1:22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 x14ac:dyDescent="0.3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 x14ac:dyDescent="0.3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 x14ac:dyDescent="0.25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2</v>
      </c>
      <c r="S7" s="10"/>
      <c r="T7" s="10"/>
      <c r="U7" s="10"/>
      <c r="V7" s="11"/>
    </row>
    <row r="8" spans="1:22" ht="18" x14ac:dyDescent="0.25">
      <c r="B8" s="1"/>
      <c r="C8" s="1"/>
      <c r="D8" s="1"/>
      <c r="E8" s="10" t="s">
        <v>3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 x14ac:dyDescent="0.3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4</v>
      </c>
      <c r="S9" s="10"/>
      <c r="T9" s="7"/>
      <c r="U9" s="7"/>
      <c r="V9" s="8"/>
    </row>
    <row r="10" spans="1:22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 x14ac:dyDescent="0.25">
      <c r="A11" s="9"/>
      <c r="B11" s="9" t="s">
        <v>5</v>
      </c>
      <c r="C11" s="9"/>
      <c r="D11" s="9"/>
      <c r="E11" s="9"/>
      <c r="F11" s="15"/>
      <c r="G11" s="9"/>
      <c r="H11" s="16">
        <f>SUM('[1]ТРАВЕНЬ 2022'!H27)</f>
        <v>44750.109999999957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6</v>
      </c>
      <c r="Q12" s="9"/>
      <c r="R12" s="9"/>
      <c r="S12" s="9"/>
      <c r="T12" s="15"/>
      <c r="U12" s="9"/>
      <c r="V12" s="17">
        <f>SUM('[1]КВІТЕНЬ 2022'!H11)</f>
        <v>11768.819999999971</v>
      </c>
    </row>
    <row r="13" spans="1:22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 x14ac:dyDescent="0.3">
      <c r="A14" s="18"/>
      <c r="B14" s="18" t="s">
        <v>7</v>
      </c>
      <c r="C14" s="18"/>
      <c r="D14" s="18"/>
      <c r="E14" s="18"/>
      <c r="F14" s="18"/>
      <c r="G14" s="18"/>
      <c r="H14" s="19">
        <v>196331</v>
      </c>
      <c r="I14" s="18"/>
      <c r="J14" s="18"/>
      <c r="P14" s="1"/>
      <c r="Q14" s="1"/>
      <c r="R14" s="1"/>
      <c r="S14" s="1"/>
      <c r="T14" s="1"/>
      <c r="U14" s="1"/>
      <c r="V14" s="2"/>
    </row>
    <row r="15" spans="1:22" ht="20.25" x14ac:dyDescent="0.3">
      <c r="A15" s="9"/>
      <c r="B15" s="9"/>
      <c r="C15" s="9" t="s">
        <v>8</v>
      </c>
      <c r="D15" s="9"/>
      <c r="E15" s="9"/>
      <c r="F15" s="9"/>
      <c r="G15" s="9"/>
      <c r="H15" s="17">
        <v>0</v>
      </c>
      <c r="I15" s="9"/>
      <c r="J15" s="9"/>
      <c r="P15" s="18" t="s">
        <v>7</v>
      </c>
      <c r="Q15" s="18"/>
      <c r="R15" s="18"/>
      <c r="S15" s="18"/>
      <c r="T15" s="18"/>
      <c r="U15" s="18"/>
      <c r="V15" s="19">
        <f>SUM('[1]КВІТЕНЬ 2022'!H14+'[1]ТРАВЕНЬ 2022'!H14+'ЧЕРВЕНЬ 2022 '!H14)</f>
        <v>562030.03</v>
      </c>
    </row>
    <row r="16" spans="1:22" ht="20.25" x14ac:dyDescent="0.3">
      <c r="A16" s="9"/>
      <c r="B16" s="9" t="s">
        <v>9</v>
      </c>
      <c r="C16" s="9"/>
      <c r="D16" s="9"/>
      <c r="E16" s="9"/>
      <c r="F16" s="9"/>
      <c r="G16" s="9"/>
      <c r="H16" s="19">
        <v>196331</v>
      </c>
      <c r="I16" s="9"/>
      <c r="J16" s="9"/>
      <c r="P16" s="9"/>
      <c r="Q16" s="9" t="s">
        <v>8</v>
      </c>
      <c r="R16" s="9"/>
      <c r="S16" s="9"/>
      <c r="T16" s="9"/>
      <c r="U16" s="9"/>
      <c r="V16" s="17"/>
    </row>
    <row r="17" spans="1:24" ht="18" x14ac:dyDescent="0.25">
      <c r="A17" s="9"/>
      <c r="B17" s="9" t="s">
        <v>10</v>
      </c>
      <c r="C17" s="9"/>
      <c r="D17" s="9"/>
      <c r="E17" s="9"/>
      <c r="F17" s="9"/>
      <c r="G17" s="9"/>
      <c r="H17" s="17">
        <v>0</v>
      </c>
      <c r="I17" s="9"/>
      <c r="J17" s="9"/>
      <c r="P17" s="9" t="s">
        <v>9</v>
      </c>
      <c r="Q17" s="9"/>
      <c r="R17" s="9"/>
      <c r="S17" s="9"/>
      <c r="T17" s="9"/>
      <c r="U17" s="9"/>
      <c r="V17" s="17">
        <f>SUM(V15)</f>
        <v>562030.03</v>
      </c>
    </row>
    <row r="18" spans="1:24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10</v>
      </c>
      <c r="Q18" s="9"/>
      <c r="R18" s="9"/>
      <c r="S18" s="9"/>
      <c r="T18" s="9"/>
      <c r="U18" s="9"/>
      <c r="V18" s="17">
        <f>SUM('[1]СІЧЕНЬ 2022'!I19+'[1]ЛЮТИЙ 2022'!I19+'[1]БЕРЕЗЕНЬ 2022'!I19)</f>
        <v>0</v>
      </c>
    </row>
    <row r="19" spans="1:24" ht="20.25" x14ac:dyDescent="0.3">
      <c r="A19" s="20"/>
      <c r="B19" s="18" t="s">
        <v>11</v>
      </c>
      <c r="C19" s="20"/>
      <c r="D19" s="20"/>
      <c r="E19" s="20"/>
      <c r="F19" s="20"/>
      <c r="G19" s="20"/>
      <c r="H19" s="19">
        <f>SUM(H21:H24)</f>
        <v>212715.97999999998</v>
      </c>
      <c r="I19" s="20"/>
      <c r="J19" s="17"/>
      <c r="P19" s="1"/>
      <c r="Q19" s="1"/>
      <c r="R19" s="1"/>
      <c r="S19" s="1"/>
      <c r="T19" s="1"/>
      <c r="U19" s="1"/>
      <c r="V19" s="2"/>
    </row>
    <row r="20" spans="1:24" ht="20.25" x14ac:dyDescent="0.3">
      <c r="A20" s="9"/>
      <c r="B20" s="9"/>
      <c r="C20" s="9" t="s">
        <v>12</v>
      </c>
      <c r="D20" s="9"/>
      <c r="E20" s="9"/>
      <c r="F20" s="9"/>
      <c r="G20" s="9"/>
      <c r="H20" s="17"/>
      <c r="I20" s="9"/>
      <c r="J20" s="17"/>
      <c r="P20" s="18" t="s">
        <v>11</v>
      </c>
      <c r="Q20" s="20"/>
      <c r="R20" s="20"/>
      <c r="S20" s="20"/>
      <c r="T20" s="20"/>
      <c r="U20" s="20"/>
      <c r="V20" s="19">
        <f>SUM('[1]КВІТЕНЬ 2022'!H19+'[1]ТРАВЕНЬ 2022'!H19+'ЧЕРВЕНЬ 2022 '!H19)</f>
        <v>545433.72</v>
      </c>
      <c r="X20" s="17"/>
    </row>
    <row r="21" spans="1:24" ht="18" x14ac:dyDescent="0.25">
      <c r="A21" s="9"/>
      <c r="B21" s="9" t="s">
        <v>13</v>
      </c>
      <c r="C21" s="9"/>
      <c r="D21" s="9"/>
      <c r="E21" s="9"/>
      <c r="F21" s="9"/>
      <c r="G21" s="9"/>
      <c r="H21" s="17">
        <v>183398</v>
      </c>
      <c r="I21" s="9"/>
      <c r="J21" s="9"/>
      <c r="P21" s="9"/>
      <c r="Q21" s="9" t="s">
        <v>12</v>
      </c>
      <c r="R21" s="9"/>
      <c r="S21" s="9"/>
      <c r="T21" s="9"/>
      <c r="U21" s="9"/>
      <c r="V21" s="17"/>
      <c r="X21" s="17"/>
    </row>
    <row r="22" spans="1:24" ht="18" x14ac:dyDescent="0.25">
      <c r="A22" s="9"/>
      <c r="B22" s="9" t="s">
        <v>14</v>
      </c>
      <c r="C22" s="9"/>
      <c r="D22" s="9"/>
      <c r="E22" s="9"/>
      <c r="F22" s="9"/>
      <c r="G22" s="9"/>
      <c r="H22" s="17">
        <v>1440</v>
      </c>
      <c r="I22" s="9"/>
      <c r="J22" s="9"/>
      <c r="P22" s="9" t="s">
        <v>13</v>
      </c>
      <c r="Q22" s="9"/>
      <c r="R22" s="9"/>
      <c r="S22" s="9"/>
      <c r="T22" s="9"/>
      <c r="U22" s="9"/>
      <c r="V22" s="17">
        <f>SUM('[1]КВІТЕНЬ 2022'!H21+'[1]ТРАВЕНЬ 2022'!H21+'ЧЕРВЕНЬ 2022 '!H21)</f>
        <v>480742</v>
      </c>
    </row>
    <row r="23" spans="1:24" ht="18" x14ac:dyDescent="0.25">
      <c r="A23" s="9"/>
      <c r="B23" s="9" t="s">
        <v>15</v>
      </c>
      <c r="C23" s="9"/>
      <c r="D23" s="9"/>
      <c r="E23" s="9"/>
      <c r="F23" s="9"/>
      <c r="G23" s="9"/>
      <c r="H23" s="17">
        <v>15793.8</v>
      </c>
      <c r="I23" s="9"/>
      <c r="J23" s="9"/>
      <c r="P23" s="9" t="s">
        <v>14</v>
      </c>
      <c r="Q23" s="9"/>
      <c r="R23" s="9"/>
      <c r="S23" s="9"/>
      <c r="T23" s="9"/>
      <c r="U23" s="9"/>
      <c r="V23" s="17">
        <f>SUM('[1]КВІТЕНЬ 2022'!H22+'[1]ТРАВЕНЬ 2022'!H22+'ЧЕРВЕНЬ 2022 '!H22)</f>
        <v>3153.82</v>
      </c>
    </row>
    <row r="24" spans="1:24" ht="18" x14ac:dyDescent="0.25">
      <c r="A24" s="9"/>
      <c r="B24" s="9" t="s">
        <v>16</v>
      </c>
      <c r="C24" s="9"/>
      <c r="D24" s="9"/>
      <c r="E24" s="9"/>
      <c r="F24" s="9"/>
      <c r="G24" s="9"/>
      <c r="H24" s="17">
        <v>12084.18</v>
      </c>
      <c r="I24" s="9"/>
      <c r="J24" s="9"/>
      <c r="P24" s="9" t="s">
        <v>15</v>
      </c>
      <c r="Q24" s="9"/>
      <c r="R24" s="9"/>
      <c r="S24" s="9"/>
      <c r="T24" s="9"/>
      <c r="U24" s="9"/>
      <c r="V24" s="17">
        <f>SUM('[1]КВІТЕНЬ 2022'!H23+'[1]ТРАВЕНЬ 2022'!H23+'ЧЕРВЕНЬ 2022 '!H23)</f>
        <v>22349.239999999998</v>
      </c>
    </row>
    <row r="25" spans="1:24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P25" s="9" t="s">
        <v>16</v>
      </c>
      <c r="Q25" s="9"/>
      <c r="R25" s="9"/>
      <c r="S25" s="9"/>
      <c r="T25" s="9"/>
      <c r="U25" s="9"/>
      <c r="V25" s="17">
        <f>SUM('[1]КВІТЕНЬ 2022'!H24+'[1]ТРАВЕНЬ 2022'!H24+'ЧЕРВЕНЬ 2022 '!H24)</f>
        <v>39188.660000000003</v>
      </c>
    </row>
    <row r="26" spans="1:2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1"/>
    </row>
    <row r="27" spans="1:24" ht="18" x14ac:dyDescent="0.25">
      <c r="A27" s="9"/>
      <c r="B27" s="9" t="s">
        <v>17</v>
      </c>
      <c r="C27" s="9"/>
      <c r="D27" s="9"/>
      <c r="E27" s="9"/>
      <c r="F27" s="9"/>
      <c r="G27" s="9"/>
      <c r="H27" s="17">
        <f>SUM(H11+H14-H19)</f>
        <v>28365.129999999976</v>
      </c>
      <c r="I27" s="9"/>
      <c r="J27" s="17"/>
      <c r="P27" s="1"/>
      <c r="Q27" s="1"/>
      <c r="R27" s="1"/>
      <c r="S27" s="1"/>
      <c r="T27" s="1"/>
      <c r="U27" s="1"/>
      <c r="V27" s="2"/>
    </row>
    <row r="28" spans="1:24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P28" s="9" t="s">
        <v>17</v>
      </c>
      <c r="Q28" s="9"/>
      <c r="R28" s="9"/>
      <c r="S28" s="9"/>
      <c r="T28" s="9"/>
      <c r="U28" s="9"/>
      <c r="V28" s="17">
        <f>SUM(V12+V15-V20)</f>
        <v>28365.130000000005</v>
      </c>
    </row>
    <row r="29" spans="1:24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P29" s="1"/>
      <c r="Q29" s="1"/>
      <c r="R29" s="1"/>
      <c r="S29" s="1"/>
      <c r="T29" s="1"/>
      <c r="U29" s="1"/>
      <c r="V29" s="2"/>
    </row>
    <row r="30" spans="1:24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24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24" ht="18" x14ac:dyDescent="0.25">
      <c r="A32" s="9"/>
      <c r="B32" s="9" t="s">
        <v>18</v>
      </c>
      <c r="C32" s="9"/>
      <c r="D32" s="9" t="s">
        <v>19</v>
      </c>
      <c r="E32" s="9"/>
      <c r="F32" s="9"/>
      <c r="G32" s="17" t="s">
        <v>20</v>
      </c>
      <c r="H32" s="17"/>
      <c r="I32" s="9"/>
      <c r="J32" s="9"/>
    </row>
    <row r="33" spans="1:22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</row>
    <row r="34" spans="1:22" ht="18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9" t="s">
        <v>18</v>
      </c>
      <c r="P34" s="9"/>
      <c r="Q34" s="9" t="s">
        <v>19</v>
      </c>
      <c r="R34" s="9"/>
      <c r="S34" s="9"/>
      <c r="T34" s="9"/>
      <c r="U34" s="17" t="s">
        <v>20</v>
      </c>
      <c r="V34" s="9"/>
    </row>
    <row r="35" spans="1:22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1"/>
      <c r="P35" s="1"/>
      <c r="Q35" s="1"/>
      <c r="R35" s="1"/>
      <c r="S35" s="1"/>
      <c r="T35" s="1"/>
      <c r="U35" s="2"/>
      <c r="V35" s="1"/>
    </row>
    <row r="36" spans="1:22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22"/>
      <c r="P36" s="22"/>
      <c r="Q36" s="22"/>
      <c r="R36" s="22"/>
      <c r="S36" s="22"/>
      <c r="T36" s="22"/>
      <c r="U36" s="23"/>
      <c r="V36" s="22"/>
    </row>
    <row r="37" spans="1:22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22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2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2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2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2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2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2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2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2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ЧЕРВЕНЬ 2022 </vt:lpstr>
      <vt:lpstr>'ЧЕРВЕНЬ 2022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2022-09-07T06:01:06Z</dcterms:created>
  <dcterms:modified xsi:type="dcterms:W3CDTF">2022-09-07T06:01:26Z</dcterms:modified>
</cp:coreProperties>
</file>