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"/>
    </mc:Choice>
  </mc:AlternateContent>
  <xr:revisionPtr revIDLastSave="0" documentId="8_{06AAD946-6AEB-4773-ADFE-0B773D3FA721}" xr6:coauthVersionLast="43" xr6:coauthVersionMax="43" xr10:uidLastSave="{00000000-0000-0000-0000-000000000000}"/>
  <bookViews>
    <workbookView xWindow="-120" yWindow="-120" windowWidth="21840" windowHeight="13140" xr2:uid="{3EA787FB-E6E3-4C6A-A11B-84E0B78D5EF0}"/>
  </bookViews>
  <sheets>
    <sheet name="ГРУДЕНЬ 2021 " sheetId="1" r:id="rId1"/>
  </sheets>
  <externalReferences>
    <externalReference r:id="rId2"/>
  </externalReferences>
  <definedNames>
    <definedName name="_xlnm.Print_Area" localSheetId="0">'ГРУДЕНЬ 2021 '!$A$37:$H$66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8" i="1" l="1"/>
  <c r="H57" i="1"/>
  <c r="H56" i="1"/>
  <c r="H55" i="1"/>
  <c r="H48" i="1"/>
  <c r="H45" i="1"/>
  <c r="Z24" i="1"/>
  <c r="J23" i="1"/>
  <c r="H19" i="1"/>
  <c r="H53" i="1" s="1"/>
  <c r="Z25" i="1" s="1"/>
  <c r="H11" i="1"/>
</calcChain>
</file>

<file path=xl/sharedStrings.xml><?xml version="1.0" encoding="utf-8"?>
<sst xmlns="http://schemas.openxmlformats.org/spreadsheetml/2006/main" count="38" uniqueCount="21">
  <si>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</si>
  <si>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</si>
  <si>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</si>
  <si>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ГРУДЕНЬ   2021 р.</t>
  </si>
  <si>
    <t>Залишок коштів на 01.12.2021р.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</si>
  <si>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</si>
  <si>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</si>
  <si>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</si>
  <si>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</si>
  <si>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</si>
  <si>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</si>
  <si>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</si>
  <si>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</si>
  <si>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</si>
  <si>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</si>
  <si>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31.12.2021 р.</t>
  </si>
  <si>
    <t>Голова правління</t>
  </si>
  <si>
    <t>БФ "Ліцей 2000"</t>
  </si>
  <si>
    <t>С.Є.Скрипник</t>
  </si>
  <si>
    <r>
      <rPr>
        <b/>
        <sz val="18"/>
        <rFont val="Arial"/>
        <family val="2"/>
        <charset val="204"/>
      </rPr>
      <t xml:space="preserve">ІV </t>
    </r>
    <r>
      <rPr>
        <b/>
        <sz val="14"/>
        <rFont val="Arial"/>
        <family val="2"/>
        <charset val="204"/>
      </rPr>
      <t>КВАРТАЛ   2021 р.</t>
    </r>
  </si>
  <si>
    <t>Залишок коштів на 01.10.2021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</si>
</sst>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1"/>
      <name val="Arial"/>
      <charset val="204"/>
    </font>
    <font>
      <sz val="16"/>
      <name val="Arial"/>
      <family val="2"/>
      <charset val="204"/>
    </font>
    <font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0" fontId="11" fillId="0" borderId="0" xfId="0" applyFont="1"/>
    <xf numFmtId="2" fontId="0" fillId="0" borderId="0" xfId="0" applyNumberFormat="1"/>
    <xf numFmtId="164" fontId="1" fillId="0" borderId="0" xfId="0" applyNumberFormat="1" applyFont="1"/>
    <xf numFmtId="0" fontId="12" fillId="0" borderId="0" xfId="0" applyFont="1"/>
    <xf numFmtId="2" fontId="1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1\&#1030;&#1085;&#1092;.%20&#1073;&#1102;&#1083;&#1077;&#1090;&#1077;&#1085;&#1100;%202021\&#1030;&#1085;&#1092;&#1086;&#1088;&#1084;&#1072;&#1094;&#1110;&#1081;&#1085;&#1080;&#1081;%20&#1073;&#1102;&#1083;&#1077;&#1090;&#1077;&#1085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1"/>
      <sheetName val="ЛЮТИЙ 2021"/>
      <sheetName val="БЕРЕЗЕНЬ 2021"/>
      <sheetName val="КВІТЕНЬ 2021"/>
      <sheetName val="ТРАВЕНЬ 2021"/>
      <sheetName val="ЧЕРВЕНЬ 2021 "/>
      <sheetName val="ЛИПЕНЬ 2021"/>
      <sheetName val="СЕРПЕНЬ 2021 "/>
      <sheetName val="ВЕРЕСЕНЬ 2021"/>
      <sheetName val="ЖОВТЕНЬ 2021"/>
      <sheetName val="ЛИСТОПАД 2021"/>
      <sheetName val="ГРУДЕНЬ 202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1">
          <cell r="H11">
            <v>18872.149999999965</v>
          </cell>
        </row>
        <row r="14">
          <cell r="H14">
            <v>402426.59</v>
          </cell>
        </row>
        <row r="19">
          <cell r="H19">
            <v>416729.49</v>
          </cell>
        </row>
        <row r="21">
          <cell r="H21">
            <v>188768</v>
          </cell>
        </row>
        <row r="22">
          <cell r="H22">
            <v>160855.26999999999</v>
          </cell>
        </row>
        <row r="23">
          <cell r="H23">
            <v>57281.68</v>
          </cell>
        </row>
        <row r="24">
          <cell r="H24">
            <v>9824.5400000000009</v>
          </cell>
        </row>
      </sheetData>
      <sheetData sheetId="10">
        <row r="14">
          <cell r="H14">
            <v>418670.2</v>
          </cell>
        </row>
        <row r="19">
          <cell r="H19">
            <v>408482.02999999997</v>
          </cell>
        </row>
        <row r="21">
          <cell r="H21">
            <v>303640</v>
          </cell>
        </row>
        <row r="22">
          <cell r="H22">
            <v>87503</v>
          </cell>
        </row>
        <row r="23">
          <cell r="H23">
            <v>7786.3</v>
          </cell>
        </row>
        <row r="24">
          <cell r="H24">
            <v>9552.73</v>
          </cell>
        </row>
        <row r="27">
          <cell r="H27">
            <v>14757.220000000041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F9417-76AD-43E1-A7FF-052A360051AA}">
  <dimension ref="A1:Z454"/>
  <sheetViews>
    <sheetView tabSelected="1" topLeftCell="A16" workbookViewId="0">
      <selection activeCell="H62" sqref="H62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8.7109375" style="22" customWidth="1"/>
    <col min="9" max="9" width="4.7109375" customWidth="1"/>
    <col min="10" max="10" width="14.42578125" customWidth="1"/>
    <col min="11" max="11" width="9.5703125" bestFit="1" customWidth="1"/>
    <col min="12" max="14" width="9.140625" customWidth="1"/>
    <col min="15" max="15" width="14.7109375" customWidth="1"/>
    <col min="16" max="17" width="9.140625" customWidth="1"/>
    <col min="19" max="19" width="12.5703125" customWidth="1"/>
    <col min="20" max="20" width="19" customWidth="1"/>
    <col min="23" max="23" width="9.140625" customWidth="1"/>
    <col min="24" max="24" width="19.5703125" customWidth="1"/>
    <col min="25" max="25" width="7.140625" customWidth="1"/>
    <col min="26" max="26" width="17.85546875" customWidth="1"/>
  </cols>
  <sheetData>
    <row r="1" spans="1:26" ht="15.75" x14ac:dyDescent="0.25">
      <c r="B1" s="1"/>
      <c r="C1" s="1"/>
      <c r="D1" s="1"/>
      <c r="E1" s="1"/>
      <c r="F1" s="1"/>
      <c r="G1" s="1"/>
      <c r="H1" s="2"/>
      <c r="I1" s="1"/>
    </row>
    <row r="2" spans="1:26" ht="15.75" x14ac:dyDescent="0.25">
      <c r="B2" s="1"/>
      <c r="C2" s="1"/>
      <c r="D2" s="1"/>
      <c r="E2" s="1"/>
      <c r="F2" s="1"/>
      <c r="G2" s="1"/>
      <c r="H2" s="2"/>
      <c r="I2" s="1"/>
    </row>
    <row r="3" spans="1:26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  <c r="N3" s="1"/>
      <c r="O3" s="1"/>
      <c r="P3" s="1"/>
      <c r="Q3" s="1"/>
      <c r="R3" s="1"/>
      <c r="S3" s="1"/>
      <c r="T3" s="2"/>
    </row>
    <row r="4" spans="1:26" ht="20.25" x14ac:dyDescent="0.3">
      <c r="B4" s="1"/>
      <c r="C4" s="1"/>
      <c r="D4" s="1"/>
      <c r="E4" s="6"/>
      <c r="F4" s="7"/>
      <c r="G4" s="7"/>
      <c r="H4" s="8"/>
      <c r="I4" s="7"/>
    </row>
    <row r="5" spans="1:26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26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26" ht="15.75" x14ac:dyDescent="0.25">
      <c r="B7" s="1"/>
      <c r="C7" s="1"/>
      <c r="D7" s="1"/>
      <c r="E7" s="7"/>
      <c r="F7" s="7"/>
      <c r="G7" s="7"/>
      <c r="H7" s="8"/>
      <c r="I7" s="7"/>
      <c r="Y7" s="1"/>
    </row>
    <row r="8" spans="1:26" ht="23.25" x14ac:dyDescent="0.35">
      <c r="B8" s="1"/>
      <c r="C8" s="1"/>
      <c r="D8" s="1"/>
      <c r="E8" s="10" t="s">
        <v>3</v>
      </c>
      <c r="F8" s="7"/>
      <c r="G8" s="7"/>
      <c r="H8" s="8"/>
      <c r="I8" s="7"/>
      <c r="Y8" s="4"/>
      <c r="Z8" s="3"/>
    </row>
    <row r="9" spans="1:26" ht="15.75" x14ac:dyDescent="0.25">
      <c r="B9" s="1"/>
      <c r="C9" s="1"/>
      <c r="D9" s="1"/>
      <c r="E9" s="7"/>
      <c r="F9" s="7"/>
      <c r="G9" s="7"/>
      <c r="H9" s="8"/>
      <c r="I9" s="7"/>
      <c r="Y9" s="7"/>
    </row>
    <row r="10" spans="1:26" ht="18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Y10" s="10"/>
      <c r="Z10" s="9"/>
    </row>
    <row r="11" spans="1:26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SUM('[1]ЛИСТОПАД 2021'!H27)</f>
        <v>14757.220000000041</v>
      </c>
      <c r="I11" s="9"/>
      <c r="J11" s="9"/>
      <c r="Y11" s="10"/>
      <c r="Z11" s="9"/>
    </row>
    <row r="12" spans="1:26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Y12" s="7"/>
    </row>
    <row r="13" spans="1:26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Y13" s="7"/>
    </row>
    <row r="14" spans="1:26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434666.23</v>
      </c>
      <c r="I14" s="17"/>
      <c r="J14" s="17"/>
      <c r="Y14" s="7"/>
    </row>
    <row r="15" spans="1:26" ht="18" x14ac:dyDescent="0.25">
      <c r="A15" s="9"/>
      <c r="B15" s="9"/>
      <c r="C15" s="9" t="s">
        <v>6</v>
      </c>
      <c r="D15" s="9"/>
      <c r="E15" s="9"/>
      <c r="F15" s="9"/>
      <c r="G15" s="9"/>
      <c r="H15" s="19">
        <v>0</v>
      </c>
      <c r="I15" s="9"/>
      <c r="J15" s="9"/>
      <c r="Y15" s="13"/>
      <c r="Z15" s="20"/>
    </row>
    <row r="16" spans="1:26" ht="20.25" x14ac:dyDescent="0.3">
      <c r="A16" s="9"/>
      <c r="B16" s="9" t="s">
        <v>7</v>
      </c>
      <c r="C16" s="9"/>
      <c r="D16" s="9"/>
      <c r="E16" s="9"/>
      <c r="F16" s="9"/>
      <c r="G16" s="9"/>
      <c r="H16" s="18">
        <v>434666.23</v>
      </c>
      <c r="I16" s="9"/>
      <c r="J16" s="9"/>
      <c r="Y16" s="9"/>
      <c r="Z16" s="9"/>
    </row>
    <row r="17" spans="1:26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  <c r="Y17" s="1"/>
      <c r="Z17" s="20"/>
    </row>
    <row r="18" spans="1:26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Y18" s="1"/>
      <c r="Z18" s="20"/>
    </row>
    <row r="19" spans="1:26" ht="20.25" x14ac:dyDescent="0.3">
      <c r="A19" s="21"/>
      <c r="B19" s="17" t="s">
        <v>9</v>
      </c>
      <c r="C19" s="21"/>
      <c r="D19" s="21"/>
      <c r="E19" s="21"/>
      <c r="F19" s="21"/>
      <c r="G19" s="21"/>
      <c r="H19" s="18">
        <f>SUM(H21:H24)</f>
        <v>443043.95999999996</v>
      </c>
      <c r="I19" s="21"/>
      <c r="J19" s="19"/>
      <c r="Y19" s="17"/>
      <c r="Z19" s="17"/>
    </row>
    <row r="20" spans="1:26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  <c r="Y20" s="9"/>
      <c r="Z20" s="9"/>
    </row>
    <row r="21" spans="1:26" ht="18" x14ac:dyDescent="0.25">
      <c r="A21" s="9"/>
      <c r="B21" s="9" t="s">
        <v>11</v>
      </c>
      <c r="C21" s="9"/>
      <c r="D21" s="9"/>
      <c r="E21" s="9"/>
      <c r="F21" s="9"/>
      <c r="G21" s="9"/>
      <c r="H21" s="19">
        <v>238246</v>
      </c>
      <c r="I21" s="9"/>
      <c r="J21" s="9"/>
      <c r="Y21" s="9"/>
      <c r="Z21" s="9"/>
    </row>
    <row r="22" spans="1:26" ht="18" x14ac:dyDescent="0.25">
      <c r="A22" s="9"/>
      <c r="B22" s="9" t="s">
        <v>12</v>
      </c>
      <c r="C22" s="9"/>
      <c r="D22" s="9"/>
      <c r="E22" s="9"/>
      <c r="F22" s="9"/>
      <c r="G22" s="9"/>
      <c r="H22" s="19">
        <v>152654.96</v>
      </c>
      <c r="I22" s="9"/>
      <c r="J22" s="9"/>
      <c r="Y22" s="9"/>
      <c r="Z22" s="9"/>
    </row>
    <row r="23" spans="1:26" ht="18" x14ac:dyDescent="0.25">
      <c r="A23" s="9"/>
      <c r="B23" s="9" t="s">
        <v>13</v>
      </c>
      <c r="C23" s="9"/>
      <c r="D23" s="9"/>
      <c r="E23" s="9"/>
      <c r="F23" s="9"/>
      <c r="G23" s="9"/>
      <c r="H23" s="19">
        <v>42381.499999999993</v>
      </c>
      <c r="I23" s="9"/>
      <c r="J23" s="19">
        <f>SUM(H22+H23+620)</f>
        <v>195656.46</v>
      </c>
      <c r="K23" s="22"/>
      <c r="Y23" s="1"/>
      <c r="Z23" s="20"/>
    </row>
    <row r="24" spans="1:26" ht="20.25" x14ac:dyDescent="0.3">
      <c r="A24" s="9"/>
      <c r="B24" s="9" t="s">
        <v>14</v>
      </c>
      <c r="C24" s="9"/>
      <c r="D24" s="9"/>
      <c r="E24" s="9"/>
      <c r="F24" s="9"/>
      <c r="G24" s="9"/>
      <c r="H24" s="19">
        <v>9761.5</v>
      </c>
      <c r="I24" s="9"/>
      <c r="J24" s="9"/>
      <c r="K24" s="22"/>
      <c r="Y24" s="21"/>
      <c r="Z24" s="19">
        <f>SUM(H45+H48-H61)</f>
        <v>1268255.7</v>
      </c>
    </row>
    <row r="25" spans="1:26" ht="18" x14ac:dyDescent="0.25">
      <c r="A25" s="12"/>
      <c r="B25" s="1"/>
      <c r="C25" s="1"/>
      <c r="D25" s="1"/>
      <c r="E25" s="1"/>
      <c r="F25" s="1"/>
      <c r="G25" s="1"/>
      <c r="H25" s="23"/>
      <c r="I25" s="1"/>
      <c r="J25" s="12"/>
      <c r="Y25" s="9"/>
      <c r="Z25" s="19">
        <f>SUM(H53-Z24)</f>
        <v>-0.21999999997206032</v>
      </c>
    </row>
    <row r="26" spans="1:26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Y26" s="9"/>
      <c r="Z26" s="9"/>
    </row>
    <row r="27" spans="1:26" ht="18" x14ac:dyDescent="0.25">
      <c r="A27" s="9"/>
      <c r="B27" s="9" t="s">
        <v>15</v>
      </c>
      <c r="C27" s="9"/>
      <c r="D27" s="9"/>
      <c r="E27" s="9"/>
      <c r="F27" s="9"/>
      <c r="G27" s="9"/>
      <c r="H27" s="19">
        <v>6379.47</v>
      </c>
      <c r="I27" s="9"/>
      <c r="J27" s="19"/>
      <c r="Y27" s="9"/>
      <c r="Z27" s="9"/>
    </row>
    <row r="28" spans="1:26" ht="18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Y28" s="9"/>
      <c r="Z28" s="9"/>
    </row>
    <row r="29" spans="1:26" ht="18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Y29" s="9"/>
      <c r="Z29" s="9"/>
    </row>
    <row r="30" spans="1:26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Y30" s="1"/>
      <c r="Z30" s="20"/>
    </row>
    <row r="31" spans="1:26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Y31" s="1"/>
      <c r="Z31" s="20"/>
    </row>
    <row r="32" spans="1:26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  <c r="Y32" s="9"/>
      <c r="Z32" s="19"/>
    </row>
    <row r="33" spans="1:26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Y33" s="1"/>
      <c r="Z33" s="24"/>
    </row>
    <row r="34" spans="1:26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26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Y35" s="1"/>
    </row>
    <row r="36" spans="1:26" ht="18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Y36" s="9"/>
    </row>
    <row r="37" spans="1:26" ht="23.25" x14ac:dyDescent="0.35">
      <c r="A37" s="1"/>
      <c r="B37" s="3"/>
      <c r="C37" s="3"/>
      <c r="D37" s="3"/>
      <c r="E37" s="4" t="s">
        <v>0</v>
      </c>
      <c r="F37" s="4"/>
      <c r="G37" s="4"/>
      <c r="H37" s="5"/>
      <c r="J37" s="1"/>
      <c r="R37" s="1"/>
      <c r="S37" s="1"/>
      <c r="T37" s="1"/>
      <c r="U37" s="1"/>
      <c r="V37" s="1"/>
      <c r="W37" s="1"/>
      <c r="X37" s="2"/>
      <c r="Y37" s="1"/>
    </row>
    <row r="38" spans="1:26" ht="20.25" x14ac:dyDescent="0.3">
      <c r="A38" s="1"/>
      <c r="B38" s="1"/>
      <c r="C38" s="1"/>
      <c r="D38" s="1"/>
      <c r="E38" s="6"/>
      <c r="F38" s="7"/>
      <c r="G38" s="7"/>
      <c r="H38" s="8"/>
      <c r="J38" s="1"/>
      <c r="R38" s="24"/>
      <c r="S38" s="24"/>
      <c r="T38" s="24"/>
      <c r="U38" s="24"/>
      <c r="V38" s="24"/>
      <c r="W38" s="24"/>
      <c r="X38" s="25"/>
      <c r="Y38" s="24"/>
    </row>
    <row r="39" spans="1:26" ht="18" x14ac:dyDescent="0.25">
      <c r="A39" s="1"/>
      <c r="B39" s="9"/>
      <c r="C39" s="9"/>
      <c r="D39" s="10" t="s">
        <v>1</v>
      </c>
      <c r="E39" s="10"/>
      <c r="F39" s="10"/>
      <c r="G39" s="10"/>
      <c r="H39" s="11"/>
      <c r="J39" s="1"/>
    </row>
    <row r="40" spans="1:26" ht="18" x14ac:dyDescent="0.25">
      <c r="A40" s="1"/>
      <c r="B40" s="9"/>
      <c r="C40" s="9"/>
      <c r="D40" s="10" t="s">
        <v>2</v>
      </c>
      <c r="E40" s="10"/>
      <c r="F40" s="10"/>
      <c r="G40" s="10"/>
      <c r="H40" s="11"/>
      <c r="J40" s="1"/>
    </row>
    <row r="41" spans="1:26" ht="15.75" x14ac:dyDescent="0.25">
      <c r="A41" s="1"/>
      <c r="B41" s="1"/>
      <c r="C41" s="1"/>
      <c r="D41" s="1"/>
      <c r="E41" s="7"/>
      <c r="F41" s="7"/>
      <c r="G41" s="7"/>
      <c r="H41" s="8"/>
      <c r="J41" s="1"/>
    </row>
    <row r="42" spans="1:26" ht="23.25" x14ac:dyDescent="0.35">
      <c r="A42" s="1"/>
      <c r="B42" s="1"/>
      <c r="C42" s="1"/>
      <c r="D42" s="10" t="s">
        <v>19</v>
      </c>
      <c r="E42" s="10"/>
      <c r="F42" s="7"/>
      <c r="G42" s="7"/>
      <c r="H42" s="8"/>
      <c r="J42" s="1"/>
    </row>
    <row r="43" spans="1:26" ht="15.75" x14ac:dyDescent="0.25">
      <c r="A43" s="1"/>
      <c r="B43" s="1"/>
      <c r="C43" s="1"/>
      <c r="D43" s="1"/>
      <c r="E43" s="7"/>
      <c r="F43" s="7"/>
      <c r="G43" s="7"/>
      <c r="H43" s="8"/>
      <c r="J43" s="1"/>
    </row>
    <row r="44" spans="1:26" ht="15.75" x14ac:dyDescent="0.25">
      <c r="A44" s="1"/>
      <c r="B44" s="1"/>
      <c r="C44" s="1"/>
      <c r="D44" s="1"/>
      <c r="E44" s="13"/>
      <c r="F44" s="13"/>
      <c r="G44" s="13"/>
      <c r="H44" s="14"/>
      <c r="J44" s="1"/>
    </row>
    <row r="45" spans="1:26" ht="18" x14ac:dyDescent="0.25">
      <c r="A45" s="1"/>
      <c r="B45" s="9" t="s">
        <v>20</v>
      </c>
      <c r="C45" s="9"/>
      <c r="D45" s="9"/>
      <c r="E45" s="9"/>
      <c r="F45" s="15"/>
      <c r="G45" s="9"/>
      <c r="H45" s="19">
        <f>SUM('[1]ЖОВТЕНЬ 2021'!H11)</f>
        <v>18872.149999999965</v>
      </c>
      <c r="J45" s="1"/>
    </row>
    <row r="46" spans="1:26" ht="15.75" x14ac:dyDescent="0.25">
      <c r="A46" s="1"/>
      <c r="B46" s="1"/>
      <c r="C46" s="1"/>
      <c r="D46" s="1"/>
      <c r="E46" s="1"/>
      <c r="F46" s="13"/>
      <c r="G46" s="1"/>
      <c r="H46" s="2"/>
      <c r="J46" s="1"/>
    </row>
    <row r="47" spans="1:26" ht="15.75" x14ac:dyDescent="0.25">
      <c r="A47" s="1"/>
      <c r="B47" s="1"/>
      <c r="C47" s="1"/>
      <c r="D47" s="1"/>
      <c r="E47" s="1"/>
      <c r="F47" s="1"/>
      <c r="G47" s="1"/>
      <c r="H47" s="2"/>
      <c r="J47" s="1"/>
    </row>
    <row r="48" spans="1:26" ht="20.25" x14ac:dyDescent="0.3">
      <c r="A48" s="1"/>
      <c r="B48" s="17" t="s">
        <v>5</v>
      </c>
      <c r="C48" s="17"/>
      <c r="D48" s="17"/>
      <c r="E48" s="17"/>
      <c r="F48" s="17"/>
      <c r="G48" s="17"/>
      <c r="H48" s="18">
        <f>SUM('[1]ЖОВТЕНЬ 2021'!H14+'[1]ЛИСТОПАД 2021'!H14+'ГРУДЕНЬ 2021 '!H14)</f>
        <v>1255763.02</v>
      </c>
      <c r="J48" s="1"/>
    </row>
    <row r="49" spans="1:10" ht="18" x14ac:dyDescent="0.25">
      <c r="A49" s="1"/>
      <c r="B49" s="9"/>
      <c r="C49" s="9" t="s">
        <v>6</v>
      </c>
      <c r="D49" s="9"/>
      <c r="E49" s="9"/>
      <c r="F49" s="9"/>
      <c r="G49" s="9"/>
      <c r="H49" s="19"/>
      <c r="J49" s="1"/>
    </row>
    <row r="50" spans="1:10" ht="18" x14ac:dyDescent="0.25">
      <c r="A50" s="1"/>
      <c r="B50" s="9" t="s">
        <v>7</v>
      </c>
      <c r="C50" s="9"/>
      <c r="D50" s="9"/>
      <c r="E50" s="9"/>
      <c r="F50" s="9"/>
      <c r="G50" s="9"/>
      <c r="H50" s="19">
        <v>1255763.02</v>
      </c>
      <c r="J50" s="1"/>
    </row>
    <row r="51" spans="1:10" ht="18" x14ac:dyDescent="0.25">
      <c r="A51" s="1"/>
      <c r="B51" s="9" t="s">
        <v>8</v>
      </c>
      <c r="C51" s="9"/>
      <c r="D51" s="9"/>
      <c r="E51" s="9"/>
      <c r="F51" s="9"/>
      <c r="G51" s="9"/>
      <c r="H51" s="19">
        <v>0</v>
      </c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J52" s="1"/>
    </row>
    <row r="53" spans="1:10" ht="20.25" x14ac:dyDescent="0.3">
      <c r="A53" s="1"/>
      <c r="B53" s="17" t="s">
        <v>9</v>
      </c>
      <c r="C53" s="21"/>
      <c r="D53" s="21"/>
      <c r="E53" s="21"/>
      <c r="F53" s="21"/>
      <c r="G53" s="21"/>
      <c r="H53" s="18">
        <f>SUM('[1]ЖОВТЕНЬ 2021'!H19+'[1]ЛИСТОПАД 2021'!H19+'ГРУДЕНЬ 2021 '!H19)</f>
        <v>1268255.48</v>
      </c>
      <c r="J53" s="1"/>
    </row>
    <row r="54" spans="1:10" ht="18" x14ac:dyDescent="0.25">
      <c r="A54" s="1"/>
      <c r="B54" s="9"/>
      <c r="C54" s="9" t="s">
        <v>10</v>
      </c>
      <c r="D54" s="9"/>
      <c r="E54" s="9"/>
      <c r="F54" s="9"/>
      <c r="G54" s="9"/>
      <c r="H54" s="19"/>
      <c r="J54" s="1"/>
    </row>
    <row r="55" spans="1:10" ht="18" x14ac:dyDescent="0.25">
      <c r="A55" s="1"/>
      <c r="B55" s="9" t="s">
        <v>11</v>
      </c>
      <c r="C55" s="9"/>
      <c r="D55" s="9"/>
      <c r="E55" s="9"/>
      <c r="F55" s="9"/>
      <c r="G55" s="9"/>
      <c r="H55" s="19">
        <f>SUM('[1]ЖОВТЕНЬ 2021'!H21+'[1]ЛИСТОПАД 2021'!H21+'ГРУДЕНЬ 2021 '!H21)</f>
        <v>730654</v>
      </c>
      <c r="J55" s="1"/>
    </row>
    <row r="56" spans="1:10" ht="18" x14ac:dyDescent="0.25">
      <c r="A56" s="1"/>
      <c r="B56" s="9" t="s">
        <v>12</v>
      </c>
      <c r="C56" s="9"/>
      <c r="D56" s="9"/>
      <c r="E56" s="9"/>
      <c r="F56" s="9"/>
      <c r="G56" s="9"/>
      <c r="H56" s="19">
        <f>SUM('[1]ЖОВТЕНЬ 2021'!H22+'[1]ЛИСТОПАД 2021'!H22+'ГРУДЕНЬ 2021 '!H22)</f>
        <v>401013.23</v>
      </c>
      <c r="J56" s="1"/>
    </row>
    <row r="57" spans="1:10" ht="18" x14ac:dyDescent="0.25">
      <c r="A57" s="1"/>
      <c r="B57" s="9" t="s">
        <v>13</v>
      </c>
      <c r="C57" s="9"/>
      <c r="D57" s="9"/>
      <c r="E57" s="9"/>
      <c r="F57" s="9"/>
      <c r="G57" s="9"/>
      <c r="H57" s="19">
        <f>SUM('[1]ЖОВТЕНЬ 2021'!H23+'[1]ЛИСТОПАД 2021'!H23+'ГРУДЕНЬ 2021 '!H23)</f>
        <v>107449.48</v>
      </c>
      <c r="J57" s="1"/>
    </row>
    <row r="58" spans="1:10" ht="18" x14ac:dyDescent="0.25">
      <c r="A58" s="1"/>
      <c r="B58" s="9" t="s">
        <v>14</v>
      </c>
      <c r="C58" s="9"/>
      <c r="D58" s="9"/>
      <c r="E58" s="9"/>
      <c r="F58" s="9"/>
      <c r="G58" s="9"/>
      <c r="H58" s="19">
        <f>SUM('[1]ЖОВТЕНЬ 2021'!H24+'[1]ЛИСТОПАД 2021'!H24+'ГРУДЕНЬ 2021 '!H24)</f>
        <v>29138.77</v>
      </c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3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J60" s="1"/>
    </row>
    <row r="61" spans="1:10" ht="18" x14ac:dyDescent="0.25">
      <c r="A61" s="1"/>
      <c r="B61" s="9" t="s">
        <v>15</v>
      </c>
      <c r="C61" s="9"/>
      <c r="D61" s="9"/>
      <c r="E61" s="9"/>
      <c r="F61" s="9"/>
      <c r="G61" s="9"/>
      <c r="H61" s="19">
        <v>6379.47</v>
      </c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J62" s="1"/>
    </row>
    <row r="63" spans="1:10" ht="15.75" x14ac:dyDescent="0.25">
      <c r="A63" s="1"/>
      <c r="H63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J64" s="1"/>
    </row>
    <row r="65" spans="1:10" ht="18" x14ac:dyDescent="0.25">
      <c r="A65" s="1"/>
      <c r="B65" s="9" t="s">
        <v>16</v>
      </c>
      <c r="C65" s="9"/>
      <c r="D65" s="9" t="s">
        <v>17</v>
      </c>
      <c r="E65" s="9"/>
      <c r="F65" s="9"/>
      <c r="G65" s="9"/>
      <c r="H65" s="19" t="s">
        <v>18</v>
      </c>
      <c r="J65" s="1"/>
    </row>
    <row r="66" spans="1:10" ht="15.75" x14ac:dyDescent="0.25">
      <c r="A66" s="1"/>
      <c r="H66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6614173228346458" right="0.31496062992125984" top="0.43307086614173229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 2021 </vt:lpstr>
      <vt:lpstr>'ГРУДЕНЬ 2021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2022-01-18T07:48:12Z</dcterms:created>
  <dcterms:modified xsi:type="dcterms:W3CDTF">2022-01-18T07:49:13Z</dcterms:modified>
</cp:coreProperties>
</file>