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\"/>
    </mc:Choice>
  </mc:AlternateContent>
  <xr:revisionPtr revIDLastSave="0" documentId="13_ncr:1_{AF43FFE6-230F-4A46-B483-47D2EF3D33E2}" xr6:coauthVersionLast="37" xr6:coauthVersionMax="37" xr10:uidLastSave="{00000000-0000-0000-0000-000000000000}"/>
  <bookViews>
    <workbookView xWindow="0" yWindow="0" windowWidth="19200" windowHeight="7410" tabRatio="789" xr2:uid="{00000000-000D-0000-FFFF-FFFF00000000}"/>
  </bookViews>
  <sheets>
    <sheet name="Перспектива" sheetId="22" r:id="rId1"/>
  </sheets>
  <definedNames>
    <definedName name="_xlnm.Print_Area" localSheetId="0">Перспектива!$A$1:$CF$69</definedName>
  </definedNames>
  <calcPr calcId="179021" refMode="R1C1"/>
</workbook>
</file>

<file path=xl/calcChain.xml><?xml version="1.0" encoding="utf-8"?>
<calcChain xmlns="http://schemas.openxmlformats.org/spreadsheetml/2006/main">
  <c r="BB45" i="22" l="1"/>
  <c r="C48" i="22"/>
  <c r="BB48" i="22"/>
  <c r="AN48" i="22"/>
  <c r="AG48" i="22"/>
  <c r="Z51" i="22" l="1"/>
  <c r="F47" i="22" l="1"/>
  <c r="J47" i="22" s="1"/>
  <c r="M47" i="22" s="1"/>
  <c r="Q47" i="22" s="1"/>
  <c r="T47" i="22" s="1"/>
  <c r="X47" i="22" s="1"/>
  <c r="AA47" i="22" s="1"/>
  <c r="AE47" i="22" s="1"/>
  <c r="AH47" i="22" s="1"/>
  <c r="AL47" i="22" s="1"/>
  <c r="AO47" i="22" s="1"/>
  <c r="AS47" i="22" s="1"/>
  <c r="AV47" i="22" s="1"/>
  <c r="AZ47" i="22" s="1"/>
  <c r="BC47" i="22" s="1"/>
  <c r="BG47" i="22" s="1"/>
  <c r="BJ47" i="22" s="1"/>
  <c r="BN47" i="22" s="1"/>
  <c r="BQ47" i="22" s="1"/>
  <c r="BU47" i="22" s="1"/>
  <c r="BX47" i="22" s="1"/>
  <c r="CB47" i="22" s="1"/>
  <c r="CE47" i="22" s="1"/>
  <c r="F46" i="22"/>
  <c r="J46" i="22" s="1"/>
  <c r="M46" i="22" s="1"/>
  <c r="Q46" i="22" s="1"/>
  <c r="T46" i="22" s="1"/>
  <c r="X46" i="22" s="1"/>
  <c r="AA46" i="22" s="1"/>
  <c r="AE46" i="22" s="1"/>
  <c r="AH46" i="22" s="1"/>
  <c r="AL46" i="22" s="1"/>
  <c r="AO46" i="22" s="1"/>
  <c r="AS46" i="22" s="1"/>
  <c r="AV46" i="22" s="1"/>
  <c r="AZ46" i="22" s="1"/>
  <c r="BC46" i="22" s="1"/>
  <c r="BG46" i="22" s="1"/>
  <c r="BJ46" i="22" s="1"/>
  <c r="BN46" i="22" s="1"/>
  <c r="BQ46" i="22" s="1"/>
  <c r="BU46" i="22" s="1"/>
  <c r="BX46" i="22" s="1"/>
  <c r="CB46" i="22" s="1"/>
  <c r="CE46" i="22" s="1"/>
  <c r="BC45" i="22"/>
  <c r="BG45" i="22" s="1"/>
  <c r="BJ45" i="22" s="1"/>
  <c r="BN45" i="22" s="1"/>
  <c r="BQ45" i="22" s="1"/>
  <c r="BU45" i="22" s="1"/>
  <c r="BX45" i="22" s="1"/>
  <c r="CB45" i="22" s="1"/>
  <c r="CE45" i="22" s="1"/>
  <c r="F45" i="22"/>
  <c r="J45" i="22" s="1"/>
  <c r="M45" i="22" s="1"/>
  <c r="Q45" i="22" s="1"/>
  <c r="T45" i="22" s="1"/>
  <c r="X45" i="22" s="1"/>
  <c r="AA45" i="22" s="1"/>
  <c r="AE45" i="22" s="1"/>
  <c r="AH45" i="22" s="1"/>
  <c r="AL45" i="22" s="1"/>
  <c r="AO45" i="22" s="1"/>
  <c r="AS45" i="22" s="1"/>
  <c r="AV45" i="22" s="1"/>
  <c r="CA27" i="22"/>
  <c r="F27" i="22"/>
  <c r="J27" i="22" s="1"/>
  <c r="M27" i="22" s="1"/>
  <c r="Q27" i="22" s="1"/>
  <c r="T27" i="22" s="1"/>
  <c r="X27" i="22" s="1"/>
  <c r="AA27" i="22" s="1"/>
  <c r="AE27" i="22" s="1"/>
  <c r="AH27" i="22" s="1"/>
  <c r="AL27" i="22" s="1"/>
  <c r="AO27" i="22" s="1"/>
  <c r="AS27" i="22" s="1"/>
  <c r="AV27" i="22" s="1"/>
  <c r="AZ27" i="22" s="1"/>
  <c r="BC27" i="22" s="1"/>
  <c r="BG27" i="22" s="1"/>
  <c r="BJ27" i="22" s="1"/>
  <c r="BN27" i="22" s="1"/>
  <c r="BQ27" i="22" s="1"/>
  <c r="BU27" i="22" s="1"/>
  <c r="BX27" i="22" s="1"/>
  <c r="CB27" i="22" s="1"/>
  <c r="CE27" i="22" s="1"/>
  <c r="CA26" i="22"/>
  <c r="F26" i="22"/>
  <c r="J26" i="22" s="1"/>
  <c r="M26" i="22" s="1"/>
  <c r="Q26" i="22" s="1"/>
  <c r="T26" i="22" s="1"/>
  <c r="X26" i="22" s="1"/>
  <c r="AA26" i="22" s="1"/>
  <c r="AE26" i="22" s="1"/>
  <c r="AH26" i="22" s="1"/>
  <c r="AL26" i="22" s="1"/>
  <c r="AO26" i="22" s="1"/>
  <c r="AS26" i="22" s="1"/>
  <c r="AV26" i="22" s="1"/>
  <c r="AZ26" i="22" s="1"/>
  <c r="BC26" i="22" s="1"/>
  <c r="BG26" i="22" s="1"/>
  <c r="BJ26" i="22" s="1"/>
  <c r="BN26" i="22" s="1"/>
  <c r="BQ26" i="22" s="1"/>
  <c r="BU26" i="22" s="1"/>
  <c r="BX26" i="22" s="1"/>
  <c r="CB26" i="22" s="1"/>
  <c r="CE26" i="22" s="1"/>
  <c r="E33" i="22" l="1"/>
  <c r="F35" i="22" l="1"/>
  <c r="J35" i="22" s="1"/>
  <c r="M35" i="22" s="1"/>
  <c r="Q35" i="22" s="1"/>
  <c r="T35" i="22" s="1"/>
  <c r="X35" i="22" s="1"/>
  <c r="AA35" i="22" s="1"/>
  <c r="AE35" i="22" s="1"/>
  <c r="AH35" i="22" s="1"/>
  <c r="AL35" i="22" s="1"/>
  <c r="AO35" i="22" s="1"/>
  <c r="AS35" i="22" s="1"/>
  <c r="AV35" i="22" s="1"/>
  <c r="AZ35" i="22" s="1"/>
  <c r="BC35" i="22" s="1"/>
  <c r="BG35" i="22" s="1"/>
  <c r="BJ35" i="22" s="1"/>
  <c r="BN35" i="22" s="1"/>
  <c r="BQ35" i="22" s="1"/>
  <c r="BU35" i="22" s="1"/>
  <c r="BX35" i="22" s="1"/>
  <c r="CB35" i="22" s="1"/>
  <c r="CE35" i="22" s="1"/>
  <c r="F36" i="22"/>
  <c r="J36" i="22" s="1"/>
  <c r="M36" i="22" s="1"/>
  <c r="Q36" i="22" s="1"/>
  <c r="T36" i="22" s="1"/>
  <c r="X36" i="22" s="1"/>
  <c r="AA36" i="22" s="1"/>
  <c r="AE36" i="22" s="1"/>
  <c r="AH36" i="22" s="1"/>
  <c r="AL36" i="22" s="1"/>
  <c r="AO36" i="22" s="1"/>
  <c r="AS36" i="22" s="1"/>
  <c r="AV36" i="22" s="1"/>
  <c r="AZ36" i="22" s="1"/>
  <c r="BC36" i="22" s="1"/>
  <c r="BG36" i="22" s="1"/>
  <c r="BJ36" i="22" s="1"/>
  <c r="BN36" i="22" s="1"/>
  <c r="BQ36" i="22" s="1"/>
  <c r="BU36" i="22" s="1"/>
  <c r="BX36" i="22" s="1"/>
  <c r="CB36" i="22" s="1"/>
  <c r="CE36" i="22" s="1"/>
  <c r="F37" i="22"/>
  <c r="J37" i="22" s="1"/>
  <c r="M37" i="22" s="1"/>
  <c r="Q37" i="22" s="1"/>
  <c r="T37" i="22" s="1"/>
  <c r="X37" i="22" s="1"/>
  <c r="AA37" i="22" s="1"/>
  <c r="AE37" i="22" s="1"/>
  <c r="AH37" i="22" s="1"/>
  <c r="AL37" i="22" s="1"/>
  <c r="AO37" i="22" s="1"/>
  <c r="AS37" i="22" s="1"/>
  <c r="AV37" i="22" s="1"/>
  <c r="AZ37" i="22" s="1"/>
  <c r="BC37" i="22" s="1"/>
  <c r="BG37" i="22" s="1"/>
  <c r="BJ37" i="22" s="1"/>
  <c r="BN37" i="22" s="1"/>
  <c r="BQ37" i="22" s="1"/>
  <c r="BU37" i="22" s="1"/>
  <c r="BX37" i="22" s="1"/>
  <c r="CB37" i="22" s="1"/>
  <c r="CE37" i="22" s="1"/>
  <c r="F38" i="22"/>
  <c r="J38" i="22" s="1"/>
  <c r="M38" i="22" s="1"/>
  <c r="Q38" i="22" s="1"/>
  <c r="T38" i="22" s="1"/>
  <c r="X38" i="22" s="1"/>
  <c r="AA38" i="22" s="1"/>
  <c r="AE38" i="22" s="1"/>
  <c r="AH38" i="22" s="1"/>
  <c r="AL38" i="22" s="1"/>
  <c r="AO38" i="22" s="1"/>
  <c r="AS38" i="22" s="1"/>
  <c r="AV38" i="22" s="1"/>
  <c r="AZ38" i="22" s="1"/>
  <c r="BC38" i="22" s="1"/>
  <c r="BG38" i="22" s="1"/>
  <c r="BJ38" i="22" s="1"/>
  <c r="BN38" i="22" s="1"/>
  <c r="BQ38" i="22" s="1"/>
  <c r="BU38" i="22" s="1"/>
  <c r="BX38" i="22" s="1"/>
  <c r="CB38" i="22" s="1"/>
  <c r="CE38" i="22" s="1"/>
  <c r="F39" i="22"/>
  <c r="J39" i="22" s="1"/>
  <c r="M39" i="22" s="1"/>
  <c r="Q39" i="22" s="1"/>
  <c r="T39" i="22" s="1"/>
  <c r="X39" i="22" s="1"/>
  <c r="AA39" i="22" s="1"/>
  <c r="AE39" i="22" s="1"/>
  <c r="AH39" i="22" s="1"/>
  <c r="AL39" i="22" s="1"/>
  <c r="AO39" i="22" s="1"/>
  <c r="AS39" i="22" s="1"/>
  <c r="AV39" i="22" s="1"/>
  <c r="AZ39" i="22" s="1"/>
  <c r="BC39" i="22" s="1"/>
  <c r="BG39" i="22" s="1"/>
  <c r="BJ39" i="22" s="1"/>
  <c r="BN39" i="22" s="1"/>
  <c r="BQ39" i="22" s="1"/>
  <c r="BU39" i="22" s="1"/>
  <c r="BX39" i="22" s="1"/>
  <c r="CB39" i="22" s="1"/>
  <c r="CE39" i="22" s="1"/>
  <c r="F40" i="22"/>
  <c r="J40" i="22" s="1"/>
  <c r="M40" i="22" s="1"/>
  <c r="Q40" i="22" s="1"/>
  <c r="T40" i="22" s="1"/>
  <c r="X40" i="22" s="1"/>
  <c r="AA40" i="22" s="1"/>
  <c r="AE40" i="22" s="1"/>
  <c r="AH40" i="22" s="1"/>
  <c r="AL40" i="22" s="1"/>
  <c r="AO40" i="22" s="1"/>
  <c r="AS40" i="22" s="1"/>
  <c r="AV40" i="22" s="1"/>
  <c r="AZ40" i="22" s="1"/>
  <c r="BC40" i="22" s="1"/>
  <c r="BG40" i="22" s="1"/>
  <c r="BJ40" i="22" s="1"/>
  <c r="BN40" i="22" s="1"/>
  <c r="BQ40" i="22" s="1"/>
  <c r="BU40" i="22" s="1"/>
  <c r="BX40" i="22" s="1"/>
  <c r="CB40" i="22" s="1"/>
  <c r="CE40" i="22" s="1"/>
  <c r="F41" i="22"/>
  <c r="J41" i="22" s="1"/>
  <c r="M41" i="22" s="1"/>
  <c r="Q41" i="22" s="1"/>
  <c r="T41" i="22" s="1"/>
  <c r="X41" i="22" s="1"/>
  <c r="AA41" i="22" s="1"/>
  <c r="AE41" i="22" s="1"/>
  <c r="AH41" i="22" s="1"/>
  <c r="AL41" i="22" s="1"/>
  <c r="AO41" i="22" s="1"/>
  <c r="AS41" i="22" s="1"/>
  <c r="AV41" i="22" s="1"/>
  <c r="AZ41" i="22" s="1"/>
  <c r="BC41" i="22" s="1"/>
  <c r="BG41" i="22" s="1"/>
  <c r="BJ41" i="22" s="1"/>
  <c r="BN41" i="22" s="1"/>
  <c r="BQ41" i="22" s="1"/>
  <c r="BU41" i="22" s="1"/>
  <c r="BX41" i="22" s="1"/>
  <c r="CB41" i="22" s="1"/>
  <c r="CE41" i="22" s="1"/>
  <c r="F42" i="22"/>
  <c r="J42" i="22" s="1"/>
  <c r="M42" i="22" s="1"/>
  <c r="Q42" i="22" s="1"/>
  <c r="T42" i="22" s="1"/>
  <c r="X42" i="22" s="1"/>
  <c r="AA42" i="22" s="1"/>
  <c r="AE42" i="22" s="1"/>
  <c r="AH42" i="22" s="1"/>
  <c r="AL42" i="22" s="1"/>
  <c r="AO42" i="22" s="1"/>
  <c r="AS42" i="22" s="1"/>
  <c r="AV42" i="22" s="1"/>
  <c r="AZ42" i="22" s="1"/>
  <c r="BC42" i="22" s="1"/>
  <c r="BG42" i="22" s="1"/>
  <c r="BJ42" i="22" s="1"/>
  <c r="BN42" i="22" s="1"/>
  <c r="BQ42" i="22" s="1"/>
  <c r="BU42" i="22" s="1"/>
  <c r="BX42" i="22" s="1"/>
  <c r="CB42" i="22" s="1"/>
  <c r="CE42" i="22" s="1"/>
  <c r="F43" i="22"/>
  <c r="J43" i="22" s="1"/>
  <c r="M43" i="22" s="1"/>
  <c r="Q43" i="22" s="1"/>
  <c r="T43" i="22" s="1"/>
  <c r="X43" i="22" s="1"/>
  <c r="AA43" i="22" s="1"/>
  <c r="AE43" i="22" s="1"/>
  <c r="AH43" i="22" s="1"/>
  <c r="AL43" i="22" s="1"/>
  <c r="AO43" i="22" s="1"/>
  <c r="AS43" i="22" s="1"/>
  <c r="AV43" i="22" s="1"/>
  <c r="AZ43" i="22" s="1"/>
  <c r="BC43" i="22" s="1"/>
  <c r="BG43" i="22" s="1"/>
  <c r="BJ43" i="22" s="1"/>
  <c r="BN43" i="22" s="1"/>
  <c r="BQ43" i="22" s="1"/>
  <c r="BU43" i="22" s="1"/>
  <c r="BX43" i="22" s="1"/>
  <c r="CB43" i="22" s="1"/>
  <c r="CE43" i="22" s="1"/>
  <c r="F44" i="22"/>
  <c r="J44" i="22" s="1"/>
  <c r="M44" i="22" s="1"/>
  <c r="Q44" i="22" s="1"/>
  <c r="T44" i="22" s="1"/>
  <c r="X44" i="22" s="1"/>
  <c r="AA44" i="22" s="1"/>
  <c r="AE44" i="22" s="1"/>
  <c r="AH44" i="22" s="1"/>
  <c r="AL44" i="22" s="1"/>
  <c r="AO44" i="22" s="1"/>
  <c r="AS44" i="22" s="1"/>
  <c r="AV44" i="22" s="1"/>
  <c r="AZ44" i="22" s="1"/>
  <c r="BC44" i="22" s="1"/>
  <c r="BG44" i="22" s="1"/>
  <c r="BJ44" i="22" s="1"/>
  <c r="BN44" i="22" s="1"/>
  <c r="BQ44" i="22" s="1"/>
  <c r="BU44" i="22" s="1"/>
  <c r="BX44" i="22" s="1"/>
  <c r="CB44" i="22" s="1"/>
  <c r="CE44" i="22" s="1"/>
  <c r="F48" i="22"/>
  <c r="J48" i="22" s="1"/>
  <c r="M48" i="22" s="1"/>
  <c r="Q48" i="22" s="1"/>
  <c r="T48" i="22" s="1"/>
  <c r="X48" i="22" s="1"/>
  <c r="AA48" i="22" s="1"/>
  <c r="AE48" i="22" s="1"/>
  <c r="AH48" i="22" s="1"/>
  <c r="AL48" i="22" s="1"/>
  <c r="AO48" i="22" s="1"/>
  <c r="AS48" i="22" s="1"/>
  <c r="AV48" i="22" s="1"/>
  <c r="AZ48" i="22" s="1"/>
  <c r="BC48" i="22" s="1"/>
  <c r="BG48" i="22" s="1"/>
  <c r="BJ48" i="22" s="1"/>
  <c r="BN48" i="22" s="1"/>
  <c r="BQ48" i="22" s="1"/>
  <c r="BU48" i="22" s="1"/>
  <c r="BX48" i="22" s="1"/>
  <c r="CB48" i="22" s="1"/>
  <c r="CE48" i="22" s="1"/>
  <c r="F49" i="22"/>
  <c r="J49" i="22" s="1"/>
  <c r="M49" i="22" s="1"/>
  <c r="Q49" i="22" s="1"/>
  <c r="T49" i="22" s="1"/>
  <c r="X49" i="22" s="1"/>
  <c r="AA49" i="22" s="1"/>
  <c r="AE49" i="22" s="1"/>
  <c r="AH49" i="22" s="1"/>
  <c r="AL49" i="22" s="1"/>
  <c r="AO49" i="22" s="1"/>
  <c r="AS49" i="22" s="1"/>
  <c r="AV49" i="22" s="1"/>
  <c r="AZ49" i="22" s="1"/>
  <c r="BC49" i="22" s="1"/>
  <c r="BG49" i="22" s="1"/>
  <c r="BJ49" i="22" s="1"/>
  <c r="BN49" i="22" s="1"/>
  <c r="BQ49" i="22" s="1"/>
  <c r="BU49" i="22" s="1"/>
  <c r="BX49" i="22" s="1"/>
  <c r="CB49" i="22" s="1"/>
  <c r="CE49" i="22" s="1"/>
  <c r="F50" i="22"/>
  <c r="J50" i="22" s="1"/>
  <c r="M50" i="22" s="1"/>
  <c r="Q50" i="22" s="1"/>
  <c r="T50" i="22" s="1"/>
  <c r="X50" i="22" s="1"/>
  <c r="AA50" i="22" s="1"/>
  <c r="AE50" i="22" s="1"/>
  <c r="AH50" i="22" s="1"/>
  <c r="AL50" i="22" s="1"/>
  <c r="AO50" i="22" s="1"/>
  <c r="AS50" i="22" s="1"/>
  <c r="AV50" i="22" s="1"/>
  <c r="AZ50" i="22" s="1"/>
  <c r="BC50" i="22" s="1"/>
  <c r="BG50" i="22" s="1"/>
  <c r="BJ50" i="22" s="1"/>
  <c r="BN50" i="22" s="1"/>
  <c r="BQ50" i="22" s="1"/>
  <c r="BU50" i="22" s="1"/>
  <c r="BX50" i="22" s="1"/>
  <c r="CB50" i="22" s="1"/>
  <c r="CE50" i="22" s="1"/>
  <c r="F51" i="22"/>
  <c r="J51" i="22" s="1"/>
  <c r="M51" i="22" s="1"/>
  <c r="Q51" i="22" s="1"/>
  <c r="T51" i="22" s="1"/>
  <c r="X51" i="22" s="1"/>
  <c r="AA51" i="22" s="1"/>
  <c r="AE51" i="22" s="1"/>
  <c r="AH51" i="22" s="1"/>
  <c r="AL51" i="22" s="1"/>
  <c r="AO51" i="22" s="1"/>
  <c r="AS51" i="22" s="1"/>
  <c r="AV51" i="22" s="1"/>
  <c r="AZ51" i="22" s="1"/>
  <c r="BC51" i="22" s="1"/>
  <c r="BG51" i="22" s="1"/>
  <c r="BJ51" i="22" s="1"/>
  <c r="BN51" i="22" s="1"/>
  <c r="BQ51" i="22" s="1"/>
  <c r="BU51" i="22" s="1"/>
  <c r="BX51" i="22" s="1"/>
  <c r="CB51" i="22" s="1"/>
  <c r="CE51" i="22" s="1"/>
  <c r="F52" i="22"/>
  <c r="J52" i="22" s="1"/>
  <c r="F34" i="22"/>
  <c r="F28" i="22"/>
  <c r="J28" i="22" s="1"/>
  <c r="M28" i="22" s="1"/>
  <c r="Q28" i="22" s="1"/>
  <c r="T28" i="22" s="1"/>
  <c r="X28" i="22" s="1"/>
  <c r="AA28" i="22" s="1"/>
  <c r="AE28" i="22" s="1"/>
  <c r="AH28" i="22" s="1"/>
  <c r="AL28" i="22" s="1"/>
  <c r="AO28" i="22" s="1"/>
  <c r="AS28" i="22" s="1"/>
  <c r="AV28" i="22" s="1"/>
  <c r="AZ28" i="22" s="1"/>
  <c r="BC28" i="22" s="1"/>
  <c r="BG28" i="22" s="1"/>
  <c r="BJ28" i="22" s="1"/>
  <c r="BN28" i="22" s="1"/>
  <c r="BQ28" i="22" s="1"/>
  <c r="BU28" i="22" s="1"/>
  <c r="BX28" i="22" s="1"/>
  <c r="CB28" i="22" s="1"/>
  <c r="CE28" i="22" s="1"/>
  <c r="F29" i="22"/>
  <c r="J29" i="22" s="1"/>
  <c r="M29" i="22" s="1"/>
  <c r="Q29" i="22" s="1"/>
  <c r="T29" i="22" s="1"/>
  <c r="X29" i="22" s="1"/>
  <c r="AA29" i="22" s="1"/>
  <c r="AE29" i="22" s="1"/>
  <c r="AH29" i="22" s="1"/>
  <c r="AL29" i="22" s="1"/>
  <c r="AO29" i="22" s="1"/>
  <c r="AS29" i="22" s="1"/>
  <c r="AV29" i="22" s="1"/>
  <c r="AZ29" i="22" s="1"/>
  <c r="BC29" i="22" s="1"/>
  <c r="BG29" i="22" s="1"/>
  <c r="BJ29" i="22" s="1"/>
  <c r="BN29" i="22" s="1"/>
  <c r="BQ29" i="22" s="1"/>
  <c r="BU29" i="22" s="1"/>
  <c r="BX29" i="22" s="1"/>
  <c r="CB29" i="22" s="1"/>
  <c r="CE29" i="22" s="1"/>
  <c r="F30" i="22"/>
  <c r="J30" i="22" s="1"/>
  <c r="M30" i="22" s="1"/>
  <c r="Q30" i="22" s="1"/>
  <c r="T30" i="22" s="1"/>
  <c r="X30" i="22" s="1"/>
  <c r="AA30" i="22" s="1"/>
  <c r="AE30" i="22" s="1"/>
  <c r="AH30" i="22" s="1"/>
  <c r="AL30" i="22" s="1"/>
  <c r="AO30" i="22" s="1"/>
  <c r="AS30" i="22" s="1"/>
  <c r="AV30" i="22" s="1"/>
  <c r="AZ30" i="22" s="1"/>
  <c r="BC30" i="22" s="1"/>
  <c r="BG30" i="22" s="1"/>
  <c r="BJ30" i="22" s="1"/>
  <c r="BN30" i="22" s="1"/>
  <c r="BQ30" i="22" s="1"/>
  <c r="BU30" i="22" s="1"/>
  <c r="BX30" i="22" s="1"/>
  <c r="CB30" i="22" s="1"/>
  <c r="CE30" i="22" s="1"/>
  <c r="F31" i="22"/>
  <c r="J31" i="22" s="1"/>
  <c r="M31" i="22" s="1"/>
  <c r="Q31" i="22" s="1"/>
  <c r="T31" i="22" s="1"/>
  <c r="X31" i="22" s="1"/>
  <c r="AA31" i="22" s="1"/>
  <c r="AE31" i="22" s="1"/>
  <c r="AH31" i="22" s="1"/>
  <c r="AL31" i="22" s="1"/>
  <c r="AO31" i="22" s="1"/>
  <c r="AS31" i="22" s="1"/>
  <c r="AV31" i="22" s="1"/>
  <c r="AZ31" i="22" s="1"/>
  <c r="BC31" i="22" s="1"/>
  <c r="BG31" i="22" s="1"/>
  <c r="BJ31" i="22" s="1"/>
  <c r="BN31" i="22" s="1"/>
  <c r="BQ31" i="22" s="1"/>
  <c r="BU31" i="22" s="1"/>
  <c r="BX31" i="22" s="1"/>
  <c r="CB31" i="22" s="1"/>
  <c r="CE31" i="22" s="1"/>
  <c r="F32" i="22"/>
  <c r="J32" i="22" s="1"/>
  <c r="M32" i="22" s="1"/>
  <c r="Q32" i="22" s="1"/>
  <c r="T32" i="22" s="1"/>
  <c r="X32" i="22" s="1"/>
  <c r="AA32" i="22" s="1"/>
  <c r="AE32" i="22" s="1"/>
  <c r="AH32" i="22" s="1"/>
  <c r="AL32" i="22" s="1"/>
  <c r="AO32" i="22" s="1"/>
  <c r="AS32" i="22" s="1"/>
  <c r="AV32" i="22" s="1"/>
  <c r="AZ32" i="22" s="1"/>
  <c r="BC32" i="22" s="1"/>
  <c r="BG32" i="22" s="1"/>
  <c r="BJ32" i="22" s="1"/>
  <c r="BN32" i="22" s="1"/>
  <c r="BQ32" i="22" s="1"/>
  <c r="BU32" i="22" s="1"/>
  <c r="BX32" i="22" s="1"/>
  <c r="CB32" i="22" s="1"/>
  <c r="CE32" i="22" s="1"/>
  <c r="CD24" i="22"/>
  <c r="CC24" i="22"/>
  <c r="BW24" i="22"/>
  <c r="BV24" i="22"/>
  <c r="BP24" i="22"/>
  <c r="BO24" i="22"/>
  <c r="BI24" i="22"/>
  <c r="BH24" i="22"/>
  <c r="BB24" i="22"/>
  <c r="BA24" i="22"/>
  <c r="AU24" i="22"/>
  <c r="AT24" i="22"/>
  <c r="AN24" i="22"/>
  <c r="AM24" i="22"/>
  <c r="AG24" i="22"/>
  <c r="AF24" i="22"/>
  <c r="Z24" i="22"/>
  <c r="Y24" i="22"/>
  <c r="S24" i="22"/>
  <c r="R24" i="22"/>
  <c r="L24" i="22"/>
  <c r="K24" i="22"/>
  <c r="D24" i="22"/>
  <c r="E24" i="22"/>
  <c r="C24" i="22"/>
  <c r="CD62" i="22" l="1"/>
  <c r="CC62" i="22"/>
  <c r="BW62" i="22"/>
  <c r="BV62" i="22"/>
  <c r="BP62" i="22"/>
  <c r="BO62" i="22"/>
  <c r="BI62" i="22"/>
  <c r="BH62" i="22"/>
  <c r="BB62" i="22"/>
  <c r="BA62" i="22"/>
  <c r="AU62" i="22"/>
  <c r="AT62" i="22"/>
  <c r="AN62" i="22"/>
  <c r="AM62" i="22"/>
  <c r="AM61" i="22" s="1"/>
  <c r="AG62" i="22"/>
  <c r="AG61" i="22" s="1"/>
  <c r="AF62" i="22"/>
  <c r="Z62" i="22"/>
  <c r="Z61" i="22" s="1"/>
  <c r="S62" i="22"/>
  <c r="S61" i="22" s="1"/>
  <c r="R62" i="22"/>
  <c r="L62" i="22"/>
  <c r="K62" i="22"/>
  <c r="K61" i="22" s="1"/>
  <c r="E62" i="22"/>
  <c r="D62" i="22"/>
  <c r="D61" i="22" s="1"/>
  <c r="C62" i="22"/>
  <c r="CD61" i="22"/>
  <c r="CC61" i="22"/>
  <c r="BW61" i="22"/>
  <c r="BV61" i="22"/>
  <c r="BP61" i="22"/>
  <c r="BO61" i="22"/>
  <c r="BI61" i="22"/>
  <c r="BH61" i="22"/>
  <c r="BB61" i="22"/>
  <c r="BA61" i="22"/>
  <c r="AU61" i="22"/>
  <c r="AT61" i="22"/>
  <c r="AN61" i="22"/>
  <c r="AF61" i="22"/>
  <c r="R61" i="22"/>
  <c r="L61" i="22"/>
  <c r="E61" i="22"/>
  <c r="CD59" i="22"/>
  <c r="CC59" i="22"/>
  <c r="BW59" i="22"/>
  <c r="BV59" i="22"/>
  <c r="BP59" i="22"/>
  <c r="BO59" i="22"/>
  <c r="BI59" i="22"/>
  <c r="BH59" i="22"/>
  <c r="BB59" i="22"/>
  <c r="BA59" i="22"/>
  <c r="AU59" i="22"/>
  <c r="AT59" i="22"/>
  <c r="AN59" i="22"/>
  <c r="AM59" i="22"/>
  <c r="AG59" i="22"/>
  <c r="AF59" i="22"/>
  <c r="Z59" i="22"/>
  <c r="Y59" i="22"/>
  <c r="S59" i="22"/>
  <c r="R59" i="22"/>
  <c r="L59" i="22"/>
  <c r="K59" i="22"/>
  <c r="E59" i="22"/>
  <c r="D59" i="22"/>
  <c r="C59" i="22"/>
  <c r="F59" i="22" s="1"/>
  <c r="CD53" i="22"/>
  <c r="CC53" i="22"/>
  <c r="BW53" i="22"/>
  <c r="BV53" i="22"/>
  <c r="BP53" i="22"/>
  <c r="BO53" i="22"/>
  <c r="BI53" i="22"/>
  <c r="BH53" i="22"/>
  <c r="BB53" i="22"/>
  <c r="BA53" i="22"/>
  <c r="AU53" i="22"/>
  <c r="AT53" i="22"/>
  <c r="AN53" i="22"/>
  <c r="AM53" i="22"/>
  <c r="AG53" i="22"/>
  <c r="AF53" i="22"/>
  <c r="Z53" i="22"/>
  <c r="Y53" i="22"/>
  <c r="S53" i="22"/>
  <c r="R53" i="22"/>
  <c r="L53" i="22"/>
  <c r="K53" i="22"/>
  <c r="E53" i="22"/>
  <c r="D53" i="22"/>
  <c r="C53" i="22"/>
  <c r="CD33" i="22"/>
  <c r="CD23" i="22" s="1"/>
  <c r="CC33" i="22"/>
  <c r="CC23" i="22" s="1"/>
  <c r="CC22" i="22" s="1"/>
  <c r="CC21" i="22" s="1"/>
  <c r="BW33" i="22"/>
  <c r="BW23" i="22" s="1"/>
  <c r="BW22" i="22" s="1"/>
  <c r="BW21" i="22" s="1"/>
  <c r="BV33" i="22"/>
  <c r="BP33" i="22"/>
  <c r="BO33" i="22"/>
  <c r="BO23" i="22" s="1"/>
  <c r="BI33" i="22"/>
  <c r="BI23" i="22" s="1"/>
  <c r="BH33" i="22"/>
  <c r="BH23" i="22" s="1"/>
  <c r="BH22" i="22" s="1"/>
  <c r="BH21" i="22" s="1"/>
  <c r="BB33" i="22"/>
  <c r="BA33" i="22"/>
  <c r="AU33" i="22"/>
  <c r="AT33" i="22"/>
  <c r="AT23" i="22" s="1"/>
  <c r="AN33" i="22"/>
  <c r="AM33" i="22"/>
  <c r="AM23" i="22" s="1"/>
  <c r="AM22" i="22" s="1"/>
  <c r="AG33" i="22"/>
  <c r="AF33" i="22"/>
  <c r="Z33" i="22"/>
  <c r="Y33" i="22"/>
  <c r="Y23" i="22" s="1"/>
  <c r="S33" i="22"/>
  <c r="R33" i="22"/>
  <c r="R23" i="22" s="1"/>
  <c r="R22" i="22" s="1"/>
  <c r="L33" i="22"/>
  <c r="K33" i="22"/>
  <c r="D33" i="22"/>
  <c r="D23" i="22" s="1"/>
  <c r="C33" i="22"/>
  <c r="F24" i="22"/>
  <c r="E23" i="22"/>
  <c r="E22" i="22" s="1"/>
  <c r="E21" i="22" s="1"/>
  <c r="Y62" i="22"/>
  <c r="Y61" i="22" s="1"/>
  <c r="F66" i="22"/>
  <c r="J66" i="22" s="1"/>
  <c r="M66" i="22" s="1"/>
  <c r="Q66" i="22" s="1"/>
  <c r="T66" i="22" s="1"/>
  <c r="X66" i="22" s="1"/>
  <c r="AA66" i="22" s="1"/>
  <c r="AE66" i="22" s="1"/>
  <c r="AH66" i="22" s="1"/>
  <c r="AL66" i="22" s="1"/>
  <c r="AO66" i="22" s="1"/>
  <c r="AS66" i="22" s="1"/>
  <c r="AV66" i="22" s="1"/>
  <c r="AZ66" i="22" s="1"/>
  <c r="BC66" i="22" s="1"/>
  <c r="BG66" i="22" s="1"/>
  <c r="BJ66" i="22" s="1"/>
  <c r="BN66" i="22" s="1"/>
  <c r="BQ66" i="22" s="1"/>
  <c r="BU66" i="22" s="1"/>
  <c r="BX66" i="22" s="1"/>
  <c r="CB66" i="22" s="1"/>
  <c r="CE66" i="22" s="1"/>
  <c r="F65" i="22"/>
  <c r="J65" i="22" s="1"/>
  <c r="M65" i="22" s="1"/>
  <c r="Q65" i="22" s="1"/>
  <c r="T65" i="22" s="1"/>
  <c r="X65" i="22" s="1"/>
  <c r="AA65" i="22" s="1"/>
  <c r="AE65" i="22" s="1"/>
  <c r="AH65" i="22" s="1"/>
  <c r="AL65" i="22" s="1"/>
  <c r="AO65" i="22" s="1"/>
  <c r="AS65" i="22" s="1"/>
  <c r="AV65" i="22" s="1"/>
  <c r="AZ65" i="22" s="1"/>
  <c r="BC65" i="22" s="1"/>
  <c r="BG65" i="22" s="1"/>
  <c r="BJ65" i="22" s="1"/>
  <c r="BN65" i="22" s="1"/>
  <c r="BQ65" i="22" s="1"/>
  <c r="BU65" i="22" s="1"/>
  <c r="BX65" i="22" s="1"/>
  <c r="CB65" i="22" s="1"/>
  <c r="CE65" i="22" s="1"/>
  <c r="F64" i="22"/>
  <c r="J64" i="22" s="1"/>
  <c r="M64" i="22" s="1"/>
  <c r="Q64" i="22" s="1"/>
  <c r="T64" i="22" s="1"/>
  <c r="X64" i="22" s="1"/>
  <c r="AA64" i="22" s="1"/>
  <c r="AE64" i="22" s="1"/>
  <c r="AH64" i="22" s="1"/>
  <c r="AL64" i="22" s="1"/>
  <c r="AO64" i="22" s="1"/>
  <c r="AS64" i="22" s="1"/>
  <c r="AV64" i="22" s="1"/>
  <c r="AZ64" i="22" s="1"/>
  <c r="BC64" i="22" s="1"/>
  <c r="BG64" i="22" s="1"/>
  <c r="BJ64" i="22" s="1"/>
  <c r="BN64" i="22" s="1"/>
  <c r="BQ64" i="22" s="1"/>
  <c r="BU64" i="22" s="1"/>
  <c r="BX64" i="22" s="1"/>
  <c r="CB64" i="22" s="1"/>
  <c r="CE64" i="22" s="1"/>
  <c r="F62" i="22" l="1"/>
  <c r="F61" i="22" s="1"/>
  <c r="C61" i="22"/>
  <c r="AF23" i="22"/>
  <c r="AF22" i="22" s="1"/>
  <c r="BA23" i="22"/>
  <c r="BA22" i="22" s="1"/>
  <c r="BA21" i="22" s="1"/>
  <c r="BV23" i="22"/>
  <c r="BV22" i="22" s="1"/>
  <c r="BV21" i="22" s="1"/>
  <c r="R21" i="22"/>
  <c r="BI22" i="22"/>
  <c r="BI21" i="22" s="1"/>
  <c r="CD22" i="22"/>
  <c r="CD21" i="22" s="1"/>
  <c r="Y22" i="22"/>
  <c r="AT22" i="22"/>
  <c r="AT21" i="22" s="1"/>
  <c r="BO22" i="22"/>
  <c r="BO21" i="22" s="1"/>
  <c r="D22" i="22"/>
  <c r="D21" i="22" s="1"/>
  <c r="Z23" i="22"/>
  <c r="Z22" i="22" s="1"/>
  <c r="Z21" i="22" s="1"/>
  <c r="AM21" i="22"/>
  <c r="AF21" i="22"/>
  <c r="S23" i="22"/>
  <c r="S22" i="22" s="1"/>
  <c r="S21" i="22" s="1"/>
  <c r="K23" i="22"/>
  <c r="K22" i="22" s="1"/>
  <c r="K21" i="22" s="1"/>
  <c r="L23" i="22"/>
  <c r="L22" i="22" s="1"/>
  <c r="L21" i="22" s="1"/>
  <c r="F53" i="22"/>
  <c r="BP23" i="22"/>
  <c r="BP22" i="22" s="1"/>
  <c r="BP21" i="22" s="1"/>
  <c r="BB23" i="22"/>
  <c r="BB22" i="22" s="1"/>
  <c r="BB21" i="22" s="1"/>
  <c r="AU23" i="22"/>
  <c r="AU22" i="22" s="1"/>
  <c r="AU21" i="22" s="1"/>
  <c r="AN23" i="22"/>
  <c r="AN22" i="22" s="1"/>
  <c r="AN21" i="22" s="1"/>
  <c r="AG23" i="22"/>
  <c r="AG22" i="22" s="1"/>
  <c r="AG21" i="22" s="1"/>
  <c r="F33" i="22"/>
  <c r="C23" i="22"/>
  <c r="C22" i="22" s="1"/>
  <c r="C21" i="22" s="1"/>
  <c r="F21" i="22" s="1"/>
  <c r="Y21" i="22"/>
  <c r="F23" i="22" l="1"/>
  <c r="F22" i="22"/>
  <c r="J34" i="22" l="1"/>
  <c r="M34" i="22" s="1"/>
  <c r="Q34" i="22" s="1"/>
  <c r="T34" i="22" s="1"/>
  <c r="X34" i="22" s="1"/>
  <c r="AA34" i="22" s="1"/>
  <c r="AE34" i="22" s="1"/>
  <c r="AH34" i="22" s="1"/>
  <c r="AL34" i="22" s="1"/>
  <c r="AO34" i="22" s="1"/>
  <c r="AS34" i="22" s="1"/>
  <c r="AV34" i="22" s="1"/>
  <c r="AZ34" i="22" s="1"/>
  <c r="BC34" i="22" s="1"/>
  <c r="BG34" i="22" s="1"/>
  <c r="BJ34" i="22" s="1"/>
  <c r="BN34" i="22" s="1"/>
  <c r="BQ34" i="22" s="1"/>
  <c r="BU34" i="22" s="1"/>
  <c r="BX34" i="22" s="1"/>
  <c r="CB34" i="22" s="1"/>
  <c r="CE34" i="22" s="1"/>
  <c r="F68" i="22"/>
  <c r="J68" i="22" s="1"/>
  <c r="M68" i="22" s="1"/>
  <c r="Q68" i="22" s="1"/>
  <c r="T68" i="22" s="1"/>
  <c r="X68" i="22" s="1"/>
  <c r="AA68" i="22" s="1"/>
  <c r="AE68" i="22" s="1"/>
  <c r="AH68" i="22" s="1"/>
  <c r="AL68" i="22" s="1"/>
  <c r="AO68" i="22" s="1"/>
  <c r="AS68" i="22" s="1"/>
  <c r="AV68" i="22" s="1"/>
  <c r="AZ68" i="22" s="1"/>
  <c r="BC68" i="22" s="1"/>
  <c r="BG68" i="22" s="1"/>
  <c r="BJ68" i="22" s="1"/>
  <c r="BN68" i="22" s="1"/>
  <c r="BQ68" i="22" s="1"/>
  <c r="BU68" i="22" s="1"/>
  <c r="BX68" i="22" s="1"/>
  <c r="CB68" i="22" s="1"/>
  <c r="CE68" i="22" s="1"/>
  <c r="F67" i="22"/>
  <c r="J67" i="22" s="1"/>
  <c r="M67" i="22" s="1"/>
  <c r="Q67" i="22" s="1"/>
  <c r="T67" i="22" s="1"/>
  <c r="X67" i="22" s="1"/>
  <c r="AA67" i="22" s="1"/>
  <c r="AE67" i="22" s="1"/>
  <c r="AH67" i="22" s="1"/>
  <c r="AL67" i="22" s="1"/>
  <c r="AO67" i="22" s="1"/>
  <c r="AS67" i="22" s="1"/>
  <c r="AV67" i="22" s="1"/>
  <c r="AZ67" i="22" s="1"/>
  <c r="BC67" i="22" s="1"/>
  <c r="BG67" i="22" s="1"/>
  <c r="BJ67" i="22" s="1"/>
  <c r="BN67" i="22" s="1"/>
  <c r="BQ67" i="22" s="1"/>
  <c r="BU67" i="22" s="1"/>
  <c r="BX67" i="22" s="1"/>
  <c r="CB67" i="22" s="1"/>
  <c r="CE67" i="22" s="1"/>
  <c r="F63" i="22"/>
  <c r="J63" i="22" s="1"/>
  <c r="F60" i="22"/>
  <c r="J60" i="22" s="1"/>
  <c r="F57" i="22"/>
  <c r="J57" i="22" s="1"/>
  <c r="M57" i="22" s="1"/>
  <c r="Q57" i="22" s="1"/>
  <c r="T57" i="22" s="1"/>
  <c r="X57" i="22" s="1"/>
  <c r="AA57" i="22" s="1"/>
  <c r="AE57" i="22" s="1"/>
  <c r="AH57" i="22" s="1"/>
  <c r="AL57" i="22" s="1"/>
  <c r="AO57" i="22" s="1"/>
  <c r="AS57" i="22" s="1"/>
  <c r="AV57" i="22" s="1"/>
  <c r="AZ57" i="22" s="1"/>
  <c r="BC57" i="22" s="1"/>
  <c r="BG57" i="22" s="1"/>
  <c r="BJ57" i="22" s="1"/>
  <c r="F56" i="22"/>
  <c r="J56" i="22" s="1"/>
  <c r="M56" i="22" s="1"/>
  <c r="Q56" i="22" s="1"/>
  <c r="T56" i="22" s="1"/>
  <c r="X56" i="22" s="1"/>
  <c r="AA56" i="22" s="1"/>
  <c r="AE56" i="22" s="1"/>
  <c r="AH56" i="22" s="1"/>
  <c r="AL56" i="22" s="1"/>
  <c r="AO56" i="22" s="1"/>
  <c r="AS56" i="22" s="1"/>
  <c r="AV56" i="22" s="1"/>
  <c r="AZ56" i="22" s="1"/>
  <c r="BC56" i="22" s="1"/>
  <c r="BG56" i="22" s="1"/>
  <c r="BJ56" i="22" s="1"/>
  <c r="BN56" i="22" s="1"/>
  <c r="BQ56" i="22" s="1"/>
  <c r="BU56" i="22" s="1"/>
  <c r="BX56" i="22" s="1"/>
  <c r="CB56" i="22" s="1"/>
  <c r="CE56" i="22" s="1"/>
  <c r="F55" i="22"/>
  <c r="J55" i="22" s="1"/>
  <c r="M55" i="22" s="1"/>
  <c r="Q55" i="22" s="1"/>
  <c r="T55" i="22" s="1"/>
  <c r="X55" i="22" s="1"/>
  <c r="AA55" i="22" s="1"/>
  <c r="AE55" i="22" s="1"/>
  <c r="AH55" i="22" s="1"/>
  <c r="AL55" i="22" s="1"/>
  <c r="AO55" i="22" s="1"/>
  <c r="AS55" i="22" s="1"/>
  <c r="AV55" i="22" s="1"/>
  <c r="AZ55" i="22" s="1"/>
  <c r="BC55" i="22" s="1"/>
  <c r="BG55" i="22" s="1"/>
  <c r="BJ55" i="22" s="1"/>
  <c r="BN55" i="22" s="1"/>
  <c r="BQ55" i="22" s="1"/>
  <c r="BU55" i="22" s="1"/>
  <c r="BX55" i="22" s="1"/>
  <c r="CB55" i="22" s="1"/>
  <c r="CE55" i="22" s="1"/>
  <c r="F54" i="22"/>
  <c r="J54" i="22" s="1"/>
  <c r="M52" i="22"/>
  <c r="F58" i="22"/>
  <c r="J58" i="22" s="1"/>
  <c r="M58" i="22" s="1"/>
  <c r="Q58" i="22" s="1"/>
  <c r="T58" i="22" s="1"/>
  <c r="X58" i="22" s="1"/>
  <c r="AA58" i="22" s="1"/>
  <c r="AE58" i="22" s="1"/>
  <c r="AH58" i="22" s="1"/>
  <c r="F25" i="22"/>
  <c r="J25" i="22" s="1"/>
  <c r="M25" i="22" s="1"/>
  <c r="Q25" i="22" s="1"/>
  <c r="T25" i="22" s="1"/>
  <c r="X25" i="22" s="1"/>
  <c r="AA25" i="22" s="1"/>
  <c r="AE25" i="22" s="1"/>
  <c r="AH25" i="22" s="1"/>
  <c r="AL25" i="22" s="1"/>
  <c r="AO25" i="22" s="1"/>
  <c r="AS25" i="22" s="1"/>
  <c r="AV25" i="22" s="1"/>
  <c r="AZ25" i="22" s="1"/>
  <c r="BC25" i="22" s="1"/>
  <c r="BG25" i="22" s="1"/>
  <c r="BJ25" i="22" s="1"/>
  <c r="BN25" i="22" s="1"/>
  <c r="BQ25" i="22" s="1"/>
  <c r="BU25" i="22" s="1"/>
  <c r="BX25" i="22" s="1"/>
  <c r="CB25" i="22" s="1"/>
  <c r="CE25" i="22" s="1"/>
  <c r="BN57" i="22" l="1"/>
  <c r="BQ57" i="22" s="1"/>
  <c r="BU57" i="22" s="1"/>
  <c r="BX57" i="22" s="1"/>
  <c r="CB57" i="22" s="1"/>
  <c r="CE57" i="22" s="1"/>
  <c r="AL58" i="22"/>
  <c r="AO58" i="22" s="1"/>
  <c r="AS58" i="22" s="1"/>
  <c r="AV58" i="22" s="1"/>
  <c r="AZ58" i="22" s="1"/>
  <c r="BC58" i="22" s="1"/>
  <c r="BG58" i="22" s="1"/>
  <c r="BJ58" i="22" s="1"/>
  <c r="BN58" i="22" s="1"/>
  <c r="BQ58" i="22" s="1"/>
  <c r="BU58" i="22" s="1"/>
  <c r="BX58" i="22" s="1"/>
  <c r="CB58" i="22" s="1"/>
  <c r="CE58" i="22" s="1"/>
  <c r="M54" i="22"/>
  <c r="Q54" i="22" s="1"/>
  <c r="J53" i="22"/>
  <c r="M53" i="22" s="1"/>
  <c r="M60" i="22"/>
  <c r="Q60" i="22" s="1"/>
  <c r="J59" i="22"/>
  <c r="M59" i="22" s="1"/>
  <c r="Q52" i="22"/>
  <c r="T52" i="22" s="1"/>
  <c r="M63" i="22"/>
  <c r="Q63" i="22" s="1"/>
  <c r="J62" i="22"/>
  <c r="J33" i="22"/>
  <c r="M33" i="22" s="1"/>
  <c r="J24" i="22"/>
  <c r="X52" i="22" l="1"/>
  <c r="AA52" i="22" s="1"/>
  <c r="T63" i="22"/>
  <c r="X63" i="22" s="1"/>
  <c r="Q62" i="22"/>
  <c r="T60" i="22"/>
  <c r="X60" i="22" s="1"/>
  <c r="Q59" i="22"/>
  <c r="T59" i="22" s="1"/>
  <c r="T54" i="22"/>
  <c r="X54" i="22" s="1"/>
  <c r="Q53" i="22"/>
  <c r="T53" i="22" s="1"/>
  <c r="Q33" i="22"/>
  <c r="T33" i="22" s="1"/>
  <c r="M62" i="22"/>
  <c r="M61" i="22" s="1"/>
  <c r="J61" i="22"/>
  <c r="Q24" i="22"/>
  <c r="M24" i="22"/>
  <c r="J23" i="22"/>
  <c r="X33" i="22" l="1"/>
  <c r="AA33" i="22" s="1"/>
  <c r="AE52" i="22"/>
  <c r="AH52" i="22" s="1"/>
  <c r="T62" i="22"/>
  <c r="T61" i="22" s="1"/>
  <c r="Q61" i="22"/>
  <c r="AA54" i="22"/>
  <c r="AE54" i="22" s="1"/>
  <c r="X53" i="22"/>
  <c r="AA53" i="22" s="1"/>
  <c r="AA60" i="22"/>
  <c r="AE60" i="22" s="1"/>
  <c r="X59" i="22"/>
  <c r="AA59" i="22" s="1"/>
  <c r="AA63" i="22"/>
  <c r="AE63" i="22" s="1"/>
  <c r="X62" i="22"/>
  <c r="M23" i="22"/>
  <c r="J22" i="22"/>
  <c r="X24" i="22"/>
  <c r="T24" i="22"/>
  <c r="Q23" i="22"/>
  <c r="AL52" i="22" l="1"/>
  <c r="AO52" i="22" s="1"/>
  <c r="AH63" i="22"/>
  <c r="AL63" i="22" s="1"/>
  <c r="AE62" i="22"/>
  <c r="AH60" i="22"/>
  <c r="AL60" i="22" s="1"/>
  <c r="AE59" i="22"/>
  <c r="AH59" i="22" s="1"/>
  <c r="AH54" i="22"/>
  <c r="AL54" i="22" s="1"/>
  <c r="AE53" i="22"/>
  <c r="AH53" i="22" s="1"/>
  <c r="AE33" i="22"/>
  <c r="AH33" i="22" s="1"/>
  <c r="AA62" i="22"/>
  <c r="AA61" i="22" s="1"/>
  <c r="X61" i="22"/>
  <c r="T23" i="22"/>
  <c r="Q22" i="22"/>
  <c r="AA24" i="22"/>
  <c r="X23" i="22"/>
  <c r="M22" i="22"/>
  <c r="J21" i="22"/>
  <c r="M21" i="22" s="1"/>
  <c r="AE24" i="22"/>
  <c r="AL33" i="22" l="1"/>
  <c r="AO33" i="22" s="1"/>
  <c r="AS52" i="22"/>
  <c r="AV52" i="22" s="1"/>
  <c r="AO54" i="22"/>
  <c r="AS54" i="22" s="1"/>
  <c r="AL53" i="22"/>
  <c r="AO53" i="22" s="1"/>
  <c r="AO60" i="22"/>
  <c r="AS60" i="22" s="1"/>
  <c r="AL59" i="22"/>
  <c r="AO59" i="22" s="1"/>
  <c r="AO63" i="22"/>
  <c r="AS63" i="22" s="1"/>
  <c r="AL62" i="22"/>
  <c r="AH62" i="22"/>
  <c r="AH61" i="22" s="1"/>
  <c r="AE61" i="22"/>
  <c r="AH24" i="22"/>
  <c r="AE23" i="22"/>
  <c r="AA23" i="22"/>
  <c r="X22" i="22"/>
  <c r="T22" i="22"/>
  <c r="Q21" i="22"/>
  <c r="T21" i="22" s="1"/>
  <c r="AL24" i="22"/>
  <c r="AS33" i="22" l="1"/>
  <c r="AV33" i="22" s="1"/>
  <c r="AZ52" i="22"/>
  <c r="BC52" i="22" s="1"/>
  <c r="AO62" i="22"/>
  <c r="AO61" i="22" s="1"/>
  <c r="AL61" i="22"/>
  <c r="AV63" i="22"/>
  <c r="AZ63" i="22" s="1"/>
  <c r="AS62" i="22"/>
  <c r="AV60" i="22"/>
  <c r="AZ60" i="22" s="1"/>
  <c r="AS59" i="22"/>
  <c r="AV59" i="22" s="1"/>
  <c r="AV54" i="22"/>
  <c r="AZ54" i="22" s="1"/>
  <c r="AS53" i="22"/>
  <c r="AV53" i="22" s="1"/>
  <c r="AO24" i="22"/>
  <c r="AL23" i="22"/>
  <c r="AH23" i="22"/>
  <c r="AE22" i="22"/>
  <c r="AS24" i="22"/>
  <c r="AA22" i="22"/>
  <c r="X21" i="22"/>
  <c r="AA21" i="22" s="1"/>
  <c r="BG52" i="22" l="1"/>
  <c r="BJ52" i="22" s="1"/>
  <c r="AZ33" i="22"/>
  <c r="BC33" i="22" s="1"/>
  <c r="AV62" i="22"/>
  <c r="AV61" i="22" s="1"/>
  <c r="AS61" i="22"/>
  <c r="AZ53" i="22"/>
  <c r="BC53" i="22" s="1"/>
  <c r="BC54" i="22"/>
  <c r="BG54" i="22" s="1"/>
  <c r="BC60" i="22"/>
  <c r="BG60" i="22" s="1"/>
  <c r="AZ59" i="22"/>
  <c r="BC59" i="22" s="1"/>
  <c r="BC63" i="22"/>
  <c r="BG63" i="22" s="1"/>
  <c r="AZ62" i="22"/>
  <c r="AV24" i="22"/>
  <c r="AS23" i="22"/>
  <c r="AH22" i="22"/>
  <c r="AE21" i="22"/>
  <c r="AH21" i="22" s="1"/>
  <c r="AO23" i="22"/>
  <c r="AL22" i="22"/>
  <c r="AZ24" i="22"/>
  <c r="BG33" i="22" l="1"/>
  <c r="BJ33" i="22" s="1"/>
  <c r="BN52" i="22"/>
  <c r="BQ52" i="22" s="1"/>
  <c r="BG62" i="22"/>
  <c r="BJ63" i="22"/>
  <c r="BN63" i="22" s="1"/>
  <c r="BG59" i="22"/>
  <c r="BJ59" i="22" s="1"/>
  <c r="BJ60" i="22"/>
  <c r="BN60" i="22" s="1"/>
  <c r="AZ61" i="22"/>
  <c r="BC62" i="22"/>
  <c r="BC61" i="22" s="1"/>
  <c r="BG53" i="22"/>
  <c r="BJ53" i="22" s="1"/>
  <c r="BJ54" i="22"/>
  <c r="BN54" i="22" s="1"/>
  <c r="BC24" i="22"/>
  <c r="AZ23" i="22"/>
  <c r="AO22" i="22"/>
  <c r="AL21" i="22"/>
  <c r="AO21" i="22" s="1"/>
  <c r="AV23" i="22"/>
  <c r="AS22" i="22"/>
  <c r="BG24" i="22"/>
  <c r="BU52" i="22" l="1"/>
  <c r="BX52" i="22" s="1"/>
  <c r="BN33" i="22"/>
  <c r="BQ33" i="22" s="1"/>
  <c r="BN53" i="22"/>
  <c r="BQ53" i="22" s="1"/>
  <c r="BQ54" i="22"/>
  <c r="BU54" i="22" s="1"/>
  <c r="BN59" i="22"/>
  <c r="BQ59" i="22" s="1"/>
  <c r="BQ60" i="22"/>
  <c r="BU60" i="22" s="1"/>
  <c r="BN62" i="22"/>
  <c r="BQ63" i="22"/>
  <c r="BU63" i="22" s="1"/>
  <c r="BG61" i="22"/>
  <c r="BJ62" i="22"/>
  <c r="BJ61" i="22" s="1"/>
  <c r="BJ24" i="22"/>
  <c r="BG23" i="22"/>
  <c r="AV22" i="22"/>
  <c r="AS21" i="22"/>
  <c r="AV21" i="22" s="1"/>
  <c r="BC23" i="22"/>
  <c r="AZ22" i="22"/>
  <c r="BN24" i="22"/>
  <c r="BU33" i="22" l="1"/>
  <c r="BX33" i="22" s="1"/>
  <c r="CB52" i="22"/>
  <c r="CE52" i="22" s="1"/>
  <c r="BX63" i="22"/>
  <c r="CB63" i="22" s="1"/>
  <c r="BU62" i="22"/>
  <c r="BX60" i="22"/>
  <c r="CB60" i="22" s="1"/>
  <c r="BU59" i="22"/>
  <c r="BX59" i="22" s="1"/>
  <c r="BX54" i="22"/>
  <c r="CB54" i="22" s="1"/>
  <c r="BU53" i="22"/>
  <c r="BX53" i="22" s="1"/>
  <c r="BQ62" i="22"/>
  <c r="BQ61" i="22" s="1"/>
  <c r="BN61" i="22"/>
  <c r="BQ24" i="22"/>
  <c r="BN23" i="22"/>
  <c r="BC22" i="22"/>
  <c r="AZ21" i="22"/>
  <c r="BC21" i="22" s="1"/>
  <c r="BJ23" i="22"/>
  <c r="BG22" i="22"/>
  <c r="BU24" i="22"/>
  <c r="CB33" i="22" l="1"/>
  <c r="CE33" i="22" s="1"/>
  <c r="BX62" i="22"/>
  <c r="BX61" i="22" s="1"/>
  <c r="BU61" i="22"/>
  <c r="CE54" i="22"/>
  <c r="CB53" i="22"/>
  <c r="CE53" i="22" s="1"/>
  <c r="CE60" i="22"/>
  <c r="CB59" i="22"/>
  <c r="CE59" i="22" s="1"/>
  <c r="CE63" i="22"/>
  <c r="CB62" i="22"/>
  <c r="BX24" i="22"/>
  <c r="BU23" i="22"/>
  <c r="BJ22" i="22"/>
  <c r="BG21" i="22"/>
  <c r="BJ21" i="22" s="1"/>
  <c r="BQ23" i="22"/>
  <c r="BN22" i="22"/>
  <c r="CB24" i="22"/>
  <c r="CE62" i="22" l="1"/>
  <c r="CE61" i="22" s="1"/>
  <c r="CB61" i="22"/>
  <c r="CE24" i="22"/>
  <c r="CB23" i="22"/>
  <c r="BQ22" i="22"/>
  <c r="BN21" i="22"/>
  <c r="BQ21" i="22" s="1"/>
  <c r="BX23" i="22"/>
  <c r="BU22" i="22"/>
  <c r="BX22" i="22" l="1"/>
  <c r="BU21" i="22"/>
  <c r="BX21" i="22" s="1"/>
  <c r="CE23" i="22"/>
  <c r="CB22" i="22"/>
  <c r="CE22" i="22" l="1"/>
  <c r="CB21" i="22"/>
  <c r="CE21" i="22" s="1"/>
</calcChain>
</file>

<file path=xl/sharedStrings.xml><?xml version="1.0" encoding="utf-8"?>
<sst xmlns="http://schemas.openxmlformats.org/spreadsheetml/2006/main" count="853" uniqueCount="122">
  <si>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</si>
  <si>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</si>
  <si>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</si>
  <si>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</si>
  <si>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</si>
  <si>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</si>
  <si>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</si>
  <si>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</si>
  <si>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</si>
  <si>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</si>
  <si>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</si>
  <si>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</si>
  <si>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</si>
  <si>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</si>
  <si>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</si>
  <si>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</si>
  <si>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</si>
  <si>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</si>
  <si>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</si>
  <si>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</si>
  <si>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</si>
  <si>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</si>
  <si>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</si>
  <si>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</si>
  <si>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</si>
  <si>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</si>
  <si>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</si>
  <si>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</si>
  <si>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</si>
  <si>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</si>
  <si>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</si>
  <si>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</si>
  <si>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</si>
  <si>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</si>
  <si>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</si>
  <si>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</si>
  <si>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</si>
  <si>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</si>
  <si>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</si>
  <si>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</si>
  <si>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</si>
  <si>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</si>
  <si>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</si>
  <si>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</si>
  <si>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</si>
  <si>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</si>
  <si>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</si>
  <si>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</si>
  <si>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</si>
  <si>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</si>
  <si>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</si>
  <si>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</si>
  <si>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</si>
  <si>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</si>
  <si>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</si>
  <si>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</si>
  <si>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</si>
  <si>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</si>
  <si>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</si>
  <si>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</si>
  <si>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</si>
  <si>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</si>
  <si>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</si>
  <si>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</si>
  <si>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</si>
  <si>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</si>
  <si>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</si>
  <si>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</si>
  <si>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</si>
  <si>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</si>
  <si>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</si>
  <si>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</si>
  <si>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</si>
  <si>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</si>
  <si>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</si>
  <si>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</si>
  <si>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</si>
  <si>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</si>
  <si>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</si>
  <si>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</si>
  <si>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</si>
  <si>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</si>
  <si>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</si>
  <si>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</si>
  <si>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</si>
  <si>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</si>
  <si>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</si>
  <si>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</si>
  <si>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</si>
  <si>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</si>
  <si>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</si>
  <si>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</si>
  <si>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</si>
  <si>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</si>
  <si>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Встановлення електроприладів</t>
  </si>
  <si>
    <t>Промивка труб</t>
  </si>
  <si>
    <t>Перевірка теплолічильників</t>
  </si>
  <si>
    <t>Страхування водіїв</t>
  </si>
  <si>
    <t>Доставка підручників</t>
  </si>
  <si>
    <t>Оренда прим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</si>
  <si>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</si>
  <si>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</si>
  <si>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</si>
  <si>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</si>
  <si>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</si>
  <si>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>Оренда утримання будинку</t>
  </si>
  <si>
    <t xml:space="preserve">Оренда приміщень </t>
  </si>
  <si>
    <t xml:space="preserve">Оренда приміщення </t>
  </si>
  <si>
    <t>Депутати міської ради ( Придбання прєктору)</t>
  </si>
  <si>
    <t xml:space="preserve">Депутати міської ради </t>
  </si>
  <si>
    <t>Оренда приміщень</t>
  </si>
  <si>
    <t>за 2020 р.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</si>
  <si>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</si>
  <si>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</si>
  <si>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</si>
  <si>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</si>
  <si>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</si>
  <si>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Встановлення приладів дистаційної передачі даних постачання газу</t>
  </si>
  <si>
    <t>Оренда приміщення</t>
  </si>
  <si>
    <t>Канцтовари ( Папір А-4)</t>
  </si>
  <si>
    <t xml:space="preserve">Малоцінні товари </t>
  </si>
  <si>
    <t>Підвищення вогнестійкості будівель та споруд ( протипожежних дверей)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</si>
</sst>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9" fillId="4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wrapText="1"/>
    </xf>
    <xf numFmtId="3" fontId="13" fillId="6" borderId="11" xfId="1" applyNumberFormat="1" applyFont="1" applyFill="1" applyBorder="1" applyAlignment="1">
      <alignment horizontal="center"/>
    </xf>
    <xf numFmtId="3" fontId="15" fillId="6" borderId="11" xfId="1" applyNumberFormat="1" applyFont="1" applyFill="1" applyBorder="1" applyAlignment="1">
      <alignment horizontal="center"/>
    </xf>
    <xf numFmtId="0" fontId="17" fillId="6" borderId="11" xfId="1" applyFont="1" applyFill="1" applyBorder="1" applyAlignment="1">
      <alignment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4" fillId="5" borderId="12" xfId="1" applyFont="1" applyFill="1" applyBorder="1" applyAlignment="1">
      <alignment horizontal="center" vertical="top"/>
    </xf>
    <xf numFmtId="3" fontId="14" fillId="5" borderId="12" xfId="1" applyNumberFormat="1" applyFont="1" applyFill="1" applyBorder="1" applyAlignment="1">
      <alignment horizontal="center"/>
    </xf>
    <xf numFmtId="0" fontId="15" fillId="6" borderId="11" xfId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wrapText="1"/>
    </xf>
    <xf numFmtId="3" fontId="6" fillId="2" borderId="9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2" borderId="10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10" borderId="0" xfId="0" applyFont="1" applyFill="1" applyAlignment="1"/>
    <xf numFmtId="0" fontId="0" fillId="10" borderId="0" xfId="0" applyFont="1" applyFill="1" applyAlignment="1"/>
    <xf numFmtId="0" fontId="9" fillId="11" borderId="11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3" fontId="9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9" fillId="11" borderId="3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 wrapText="1"/>
    </xf>
    <xf numFmtId="3" fontId="6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6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wrapText="1"/>
    </xf>
    <xf numFmtId="4" fontId="15" fillId="6" borderId="11" xfId="1" applyNumberFormat="1" applyFont="1" applyFill="1" applyBorder="1" applyAlignment="1">
      <alignment horizontal="center"/>
    </xf>
    <xf numFmtId="4" fontId="14" fillId="5" borderId="12" xfId="1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11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5" fillId="0" borderId="11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Dod5kochtor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F767"/>
  <sheetViews>
    <sheetView tabSelected="1" view="pageBreakPreview" topLeftCell="A10" zoomScaleNormal="80" zoomScaleSheetLayoutView="100" workbookViewId="0">
      <selection activeCell="BI59" sqref="BI5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5703125" customWidth="1"/>
    <col min="10" max="10" width="12.5703125" customWidth="1"/>
    <col min="11" max="11" width="12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69"/>
      <c r="J1" s="69"/>
      <c r="K1" s="69"/>
      <c r="L1" s="69"/>
      <c r="M1" s="69"/>
      <c r="N1" s="69"/>
      <c r="O1" s="1" t="s">
        <v>0</v>
      </c>
      <c r="P1" s="69"/>
      <c r="Q1" s="69"/>
      <c r="R1" s="69"/>
      <c r="S1" s="69"/>
      <c r="T1" s="69"/>
      <c r="U1" s="69"/>
      <c r="V1" s="1" t="s">
        <v>0</v>
      </c>
      <c r="W1" s="69"/>
      <c r="X1" s="69"/>
      <c r="Y1" s="69"/>
      <c r="Z1" s="69"/>
      <c r="AA1" s="69"/>
      <c r="AB1" s="69"/>
      <c r="AC1" s="1" t="s">
        <v>0</v>
      </c>
      <c r="AD1" s="69"/>
      <c r="AE1" s="69"/>
      <c r="AF1" s="69"/>
      <c r="AG1" s="69"/>
      <c r="AH1" s="69"/>
      <c r="AI1" s="69"/>
      <c r="AJ1" s="1" t="s">
        <v>0</v>
      </c>
      <c r="AK1" s="69"/>
      <c r="AL1" s="69"/>
      <c r="AM1" s="69"/>
      <c r="AN1" s="69"/>
      <c r="AO1" s="69"/>
      <c r="AP1" s="69"/>
      <c r="AQ1" s="1" t="s">
        <v>0</v>
      </c>
      <c r="AR1" s="69"/>
      <c r="AS1" s="69"/>
      <c r="AT1" s="69"/>
      <c r="AU1" s="69"/>
      <c r="AV1" s="69"/>
      <c r="AW1" s="69"/>
      <c r="AX1" s="1" t="s">
        <v>0</v>
      </c>
      <c r="AY1" s="69"/>
      <c r="AZ1" s="69"/>
      <c r="BA1" s="69"/>
      <c r="BB1" s="69"/>
      <c r="BC1" s="69"/>
      <c r="BD1" s="69"/>
      <c r="BE1" s="1" t="s">
        <v>0</v>
      </c>
      <c r="BF1" s="69"/>
      <c r="BG1" s="69"/>
      <c r="BH1" s="69"/>
      <c r="BI1" s="69"/>
      <c r="BJ1" s="69"/>
      <c r="BK1" s="69"/>
      <c r="BL1" s="1" t="s">
        <v>0</v>
      </c>
      <c r="BM1" s="69"/>
      <c r="BN1" s="69"/>
      <c r="BO1" s="69"/>
      <c r="BP1" s="69"/>
      <c r="BQ1" s="69"/>
      <c r="BR1" s="69"/>
      <c r="BS1" s="1" t="s">
        <v>0</v>
      </c>
      <c r="BT1" s="69"/>
      <c r="BU1" s="69"/>
      <c r="BV1" s="69"/>
      <c r="BW1" s="69"/>
      <c r="BX1" s="69"/>
      <c r="BY1" s="69"/>
      <c r="BZ1" s="1" t="s">
        <v>0</v>
      </c>
      <c r="CA1" s="69"/>
      <c r="CB1" s="69"/>
      <c r="CC1" s="69"/>
      <c r="CD1" s="69"/>
      <c r="CE1" s="69"/>
      <c r="CF1" s="69"/>
    </row>
    <row r="2" spans="1:84" ht="45">
      <c r="A2" s="1" t="s">
        <v>1</v>
      </c>
      <c r="H2" s="1" t="s">
        <v>1</v>
      </c>
      <c r="I2" s="69"/>
      <c r="J2" s="69"/>
      <c r="K2" s="69"/>
      <c r="L2" s="69"/>
      <c r="M2" s="69"/>
      <c r="N2" s="69"/>
      <c r="O2" s="1" t="s">
        <v>1</v>
      </c>
      <c r="P2" s="69"/>
      <c r="Q2" s="69"/>
      <c r="R2" s="69"/>
      <c r="S2" s="69"/>
      <c r="T2" s="69"/>
      <c r="U2" s="69"/>
      <c r="V2" s="1" t="s">
        <v>1</v>
      </c>
      <c r="W2" s="69"/>
      <c r="X2" s="69"/>
      <c r="Y2" s="69"/>
      <c r="Z2" s="69"/>
      <c r="AA2" s="69"/>
      <c r="AB2" s="69"/>
      <c r="AC2" s="1" t="s">
        <v>1</v>
      </c>
      <c r="AD2" s="69"/>
      <c r="AE2" s="69"/>
      <c r="AF2" s="69"/>
      <c r="AG2" s="69"/>
      <c r="AH2" s="69"/>
      <c r="AI2" s="69"/>
      <c r="AJ2" s="1" t="s">
        <v>1</v>
      </c>
      <c r="AK2" s="69"/>
      <c r="AL2" s="69"/>
      <c r="AM2" s="69"/>
      <c r="AN2" s="69"/>
      <c r="AO2" s="69"/>
      <c r="AP2" s="69"/>
      <c r="AQ2" s="1" t="s">
        <v>1</v>
      </c>
      <c r="AR2" s="69"/>
      <c r="AS2" s="69"/>
      <c r="AT2" s="69"/>
      <c r="AU2" s="69"/>
      <c r="AV2" s="69"/>
      <c r="AW2" s="69"/>
      <c r="AX2" s="1" t="s">
        <v>1</v>
      </c>
      <c r="AY2" s="69"/>
      <c r="AZ2" s="69"/>
      <c r="BA2" s="69"/>
      <c r="BB2" s="69"/>
      <c r="BC2" s="69"/>
      <c r="BD2" s="69"/>
      <c r="BE2" s="1" t="s">
        <v>1</v>
      </c>
      <c r="BF2" s="69"/>
      <c r="BG2" s="69"/>
      <c r="BH2" s="69"/>
      <c r="BI2" s="69"/>
      <c r="BJ2" s="69"/>
      <c r="BK2" s="69"/>
      <c r="BL2" s="1" t="s">
        <v>1</v>
      </c>
      <c r="BM2" s="69"/>
      <c r="BN2" s="69"/>
      <c r="BO2" s="69"/>
      <c r="BP2" s="69"/>
      <c r="BQ2" s="69"/>
      <c r="BR2" s="69"/>
      <c r="BS2" s="1" t="s">
        <v>1</v>
      </c>
      <c r="BT2" s="69"/>
      <c r="BU2" s="69"/>
      <c r="BV2" s="69"/>
      <c r="BW2" s="69"/>
      <c r="BX2" s="69"/>
      <c r="BY2" s="69"/>
      <c r="BZ2" s="1" t="s">
        <v>1</v>
      </c>
      <c r="CA2" s="69"/>
      <c r="CB2" s="69"/>
      <c r="CC2" s="69"/>
      <c r="CD2" s="69"/>
      <c r="CE2" s="69"/>
      <c r="CF2" s="69"/>
    </row>
    <row r="3" spans="1:84">
      <c r="A3" s="1" t="s">
        <v>2</v>
      </c>
      <c r="H3" s="1" t="s">
        <v>2</v>
      </c>
      <c r="I3" s="69"/>
      <c r="J3" s="69"/>
      <c r="K3" s="69"/>
      <c r="L3" s="69"/>
      <c r="M3" s="69"/>
      <c r="N3" s="69"/>
      <c r="O3" s="1" t="s">
        <v>2</v>
      </c>
      <c r="P3" s="69"/>
      <c r="Q3" s="69"/>
      <c r="R3" s="69"/>
      <c r="S3" s="69"/>
      <c r="T3" s="69"/>
      <c r="U3" s="69"/>
      <c r="V3" s="1" t="s">
        <v>2</v>
      </c>
      <c r="W3" s="69"/>
      <c r="X3" s="69"/>
      <c r="Y3" s="69"/>
      <c r="Z3" s="69"/>
      <c r="AA3" s="69"/>
      <c r="AB3" s="69"/>
      <c r="AC3" s="1" t="s">
        <v>2</v>
      </c>
      <c r="AD3" s="69"/>
      <c r="AE3" s="69"/>
      <c r="AF3" s="69"/>
      <c r="AG3" s="69"/>
      <c r="AH3" s="69"/>
      <c r="AI3" s="69"/>
      <c r="AJ3" s="1" t="s">
        <v>2</v>
      </c>
      <c r="AK3" s="69"/>
      <c r="AL3" s="69"/>
      <c r="AM3" s="69"/>
      <c r="AN3" s="69"/>
      <c r="AO3" s="69"/>
      <c r="AP3" s="69"/>
      <c r="AQ3" s="1" t="s">
        <v>2</v>
      </c>
      <c r="AR3" s="69"/>
      <c r="AS3" s="69"/>
      <c r="AT3" s="69"/>
      <c r="AU3" s="69"/>
      <c r="AV3" s="69"/>
      <c r="AW3" s="69"/>
      <c r="AX3" s="1" t="s">
        <v>2</v>
      </c>
      <c r="AY3" s="69"/>
      <c r="AZ3" s="69"/>
      <c r="BA3" s="69"/>
      <c r="BB3" s="69"/>
      <c r="BC3" s="69"/>
      <c r="BD3" s="69"/>
      <c r="BE3" s="1" t="s">
        <v>2</v>
      </c>
      <c r="BF3" s="69"/>
      <c r="BG3" s="69"/>
      <c r="BH3" s="69"/>
      <c r="BI3" s="69"/>
      <c r="BJ3" s="69"/>
      <c r="BK3" s="69"/>
      <c r="BL3" s="1" t="s">
        <v>2</v>
      </c>
      <c r="BM3" s="69"/>
      <c r="BN3" s="69"/>
      <c r="BO3" s="69"/>
      <c r="BP3" s="69"/>
      <c r="BQ3" s="69"/>
      <c r="BR3" s="69"/>
      <c r="BS3" s="1" t="s">
        <v>2</v>
      </c>
      <c r="BT3" s="69"/>
      <c r="BU3" s="69"/>
      <c r="BV3" s="69"/>
      <c r="BW3" s="69"/>
      <c r="BX3" s="69"/>
      <c r="BY3" s="69"/>
      <c r="BZ3" s="1" t="s">
        <v>2</v>
      </c>
      <c r="CA3" s="69"/>
      <c r="CB3" s="69"/>
      <c r="CC3" s="69"/>
      <c r="CD3" s="69"/>
      <c r="CE3" s="69"/>
      <c r="CF3" s="69"/>
    </row>
    <row r="4" spans="1:84">
      <c r="A4" s="92" t="s">
        <v>3</v>
      </c>
      <c r="B4" s="89"/>
      <c r="C4" s="89"/>
      <c r="D4" s="89"/>
      <c r="E4" s="89"/>
      <c r="F4" s="89"/>
      <c r="G4" s="89"/>
      <c r="H4" s="92" t="s">
        <v>3</v>
      </c>
      <c r="I4" s="89"/>
      <c r="J4" s="89"/>
      <c r="K4" s="89"/>
      <c r="L4" s="89"/>
      <c r="M4" s="89"/>
      <c r="N4" s="89"/>
      <c r="O4" s="92" t="s">
        <v>3</v>
      </c>
      <c r="P4" s="89"/>
      <c r="Q4" s="89"/>
      <c r="R4" s="89"/>
      <c r="S4" s="89"/>
      <c r="T4" s="89"/>
      <c r="U4" s="89"/>
      <c r="V4" s="92" t="s">
        <v>3</v>
      </c>
      <c r="W4" s="89"/>
      <c r="X4" s="89"/>
      <c r="Y4" s="89"/>
      <c r="Z4" s="89"/>
      <c r="AA4" s="89"/>
      <c r="AB4" s="89"/>
      <c r="AC4" s="92" t="s">
        <v>3</v>
      </c>
      <c r="AD4" s="89"/>
      <c r="AE4" s="89"/>
      <c r="AF4" s="89"/>
      <c r="AG4" s="89"/>
      <c r="AH4" s="89"/>
      <c r="AI4" s="89"/>
      <c r="AJ4" s="92" t="s">
        <v>3</v>
      </c>
      <c r="AK4" s="89"/>
      <c r="AL4" s="89"/>
      <c r="AM4" s="89"/>
      <c r="AN4" s="89"/>
      <c r="AO4" s="89"/>
      <c r="AP4" s="89"/>
      <c r="AQ4" s="92" t="s">
        <v>3</v>
      </c>
      <c r="AR4" s="89"/>
      <c r="AS4" s="89"/>
      <c r="AT4" s="89"/>
      <c r="AU4" s="89"/>
      <c r="AV4" s="89"/>
      <c r="AW4" s="89"/>
      <c r="AX4" s="92" t="s">
        <v>3</v>
      </c>
      <c r="AY4" s="89"/>
      <c r="AZ4" s="89"/>
      <c r="BA4" s="89"/>
      <c r="BB4" s="89"/>
      <c r="BC4" s="89"/>
      <c r="BD4" s="89"/>
      <c r="BE4" s="92" t="s">
        <v>3</v>
      </c>
      <c r="BF4" s="89"/>
      <c r="BG4" s="89"/>
      <c r="BH4" s="89"/>
      <c r="BI4" s="89"/>
      <c r="BJ4" s="89"/>
      <c r="BK4" s="89"/>
      <c r="BL4" s="92" t="s">
        <v>3</v>
      </c>
      <c r="BM4" s="89"/>
      <c r="BN4" s="89"/>
      <c r="BO4" s="89"/>
      <c r="BP4" s="89"/>
      <c r="BQ4" s="89"/>
      <c r="BR4" s="89"/>
      <c r="BS4" s="92" t="s">
        <v>3</v>
      </c>
      <c r="BT4" s="89"/>
      <c r="BU4" s="89"/>
      <c r="BV4" s="89"/>
      <c r="BW4" s="89"/>
      <c r="BX4" s="89"/>
      <c r="BY4" s="89"/>
      <c r="BZ4" s="92" t="s">
        <v>3</v>
      </c>
      <c r="CA4" s="89"/>
      <c r="CB4" s="89"/>
      <c r="CC4" s="89"/>
      <c r="CD4" s="89"/>
      <c r="CE4" s="89"/>
      <c r="CF4" s="89"/>
    </row>
    <row r="5" spans="1:84">
      <c r="A5" s="92" t="s">
        <v>4</v>
      </c>
      <c r="B5" s="89"/>
      <c r="C5" s="89"/>
      <c r="D5" s="89"/>
      <c r="E5" s="89"/>
      <c r="F5" s="89"/>
      <c r="G5" s="89"/>
      <c r="H5" s="92" t="s">
        <v>4</v>
      </c>
      <c r="I5" s="89"/>
      <c r="J5" s="89"/>
      <c r="K5" s="89"/>
      <c r="L5" s="89"/>
      <c r="M5" s="89"/>
      <c r="N5" s="89"/>
      <c r="O5" s="92" t="s">
        <v>4</v>
      </c>
      <c r="P5" s="89"/>
      <c r="Q5" s="89"/>
      <c r="R5" s="89"/>
      <c r="S5" s="89"/>
      <c r="T5" s="89"/>
      <c r="U5" s="89"/>
      <c r="V5" s="92" t="s">
        <v>4</v>
      </c>
      <c r="W5" s="89"/>
      <c r="X5" s="89"/>
      <c r="Y5" s="89"/>
      <c r="Z5" s="89"/>
      <c r="AA5" s="89"/>
      <c r="AB5" s="89"/>
      <c r="AC5" s="92" t="s">
        <v>4</v>
      </c>
      <c r="AD5" s="89"/>
      <c r="AE5" s="89"/>
      <c r="AF5" s="89"/>
      <c r="AG5" s="89"/>
      <c r="AH5" s="89"/>
      <c r="AI5" s="89"/>
      <c r="AJ5" s="92" t="s">
        <v>4</v>
      </c>
      <c r="AK5" s="89"/>
      <c r="AL5" s="89"/>
      <c r="AM5" s="89"/>
      <c r="AN5" s="89"/>
      <c r="AO5" s="89"/>
      <c r="AP5" s="89"/>
      <c r="AQ5" s="92" t="s">
        <v>4</v>
      </c>
      <c r="AR5" s="89"/>
      <c r="AS5" s="89"/>
      <c r="AT5" s="89"/>
      <c r="AU5" s="89"/>
      <c r="AV5" s="89"/>
      <c r="AW5" s="89"/>
      <c r="AX5" s="92" t="s">
        <v>4</v>
      </c>
      <c r="AY5" s="89"/>
      <c r="AZ5" s="89"/>
      <c r="BA5" s="89"/>
      <c r="BB5" s="89"/>
      <c r="BC5" s="89"/>
      <c r="BD5" s="89"/>
      <c r="BE5" s="92" t="s">
        <v>4</v>
      </c>
      <c r="BF5" s="89"/>
      <c r="BG5" s="89"/>
      <c r="BH5" s="89"/>
      <c r="BI5" s="89"/>
      <c r="BJ5" s="89"/>
      <c r="BK5" s="89"/>
      <c r="BL5" s="92" t="s">
        <v>4</v>
      </c>
      <c r="BM5" s="89"/>
      <c r="BN5" s="89"/>
      <c r="BO5" s="89"/>
      <c r="BP5" s="89"/>
      <c r="BQ5" s="89"/>
      <c r="BR5" s="89"/>
      <c r="BS5" s="92" t="s">
        <v>4</v>
      </c>
      <c r="BT5" s="89"/>
      <c r="BU5" s="89"/>
      <c r="BV5" s="89"/>
      <c r="BW5" s="89"/>
      <c r="BX5" s="89"/>
      <c r="BY5" s="89"/>
      <c r="BZ5" s="92" t="s">
        <v>4</v>
      </c>
      <c r="CA5" s="89"/>
      <c r="CB5" s="89"/>
      <c r="CC5" s="89"/>
      <c r="CD5" s="89"/>
      <c r="CE5" s="89"/>
      <c r="CF5" s="89"/>
    </row>
    <row r="6" spans="1:84">
      <c r="A6" s="92" t="s">
        <v>111</v>
      </c>
      <c r="B6" s="89"/>
      <c r="C6" s="89"/>
      <c r="D6" s="89"/>
      <c r="E6" s="89"/>
      <c r="F6" s="89"/>
      <c r="G6" s="89"/>
      <c r="H6" s="92" t="s">
        <v>111</v>
      </c>
      <c r="I6" s="89"/>
      <c r="J6" s="89"/>
      <c r="K6" s="89"/>
      <c r="L6" s="89"/>
      <c r="M6" s="89"/>
      <c r="N6" s="89"/>
      <c r="O6" s="92" t="s">
        <v>111</v>
      </c>
      <c r="P6" s="89"/>
      <c r="Q6" s="89"/>
      <c r="R6" s="89"/>
      <c r="S6" s="89"/>
      <c r="T6" s="89"/>
      <c r="U6" s="89"/>
      <c r="V6" s="92" t="s">
        <v>111</v>
      </c>
      <c r="W6" s="89"/>
      <c r="X6" s="89"/>
      <c r="Y6" s="89"/>
      <c r="Z6" s="89"/>
      <c r="AA6" s="89"/>
      <c r="AB6" s="89"/>
      <c r="AC6" s="92" t="s">
        <v>111</v>
      </c>
      <c r="AD6" s="89"/>
      <c r="AE6" s="89"/>
      <c r="AF6" s="89"/>
      <c r="AG6" s="89"/>
      <c r="AH6" s="89"/>
      <c r="AI6" s="89"/>
      <c r="AJ6" s="92" t="s">
        <v>111</v>
      </c>
      <c r="AK6" s="89"/>
      <c r="AL6" s="89"/>
      <c r="AM6" s="89"/>
      <c r="AN6" s="89"/>
      <c r="AO6" s="89"/>
      <c r="AP6" s="89"/>
      <c r="AQ6" s="92" t="s">
        <v>111</v>
      </c>
      <c r="AR6" s="89"/>
      <c r="AS6" s="89"/>
      <c r="AT6" s="89"/>
      <c r="AU6" s="89"/>
      <c r="AV6" s="89"/>
      <c r="AW6" s="89"/>
      <c r="AX6" s="92" t="s">
        <v>111</v>
      </c>
      <c r="AY6" s="89"/>
      <c r="AZ6" s="89"/>
      <c r="BA6" s="89"/>
      <c r="BB6" s="89"/>
      <c r="BC6" s="89"/>
      <c r="BD6" s="89"/>
      <c r="BE6" s="92" t="s">
        <v>111</v>
      </c>
      <c r="BF6" s="89"/>
      <c r="BG6" s="89"/>
      <c r="BH6" s="89"/>
      <c r="BI6" s="89"/>
      <c r="BJ6" s="89"/>
      <c r="BK6" s="89"/>
      <c r="BL6" s="92" t="s">
        <v>111</v>
      </c>
      <c r="BM6" s="89"/>
      <c r="BN6" s="89"/>
      <c r="BO6" s="89"/>
      <c r="BP6" s="89"/>
      <c r="BQ6" s="89"/>
      <c r="BR6" s="89"/>
      <c r="BS6" s="92" t="s">
        <v>111</v>
      </c>
      <c r="BT6" s="89"/>
      <c r="BU6" s="89"/>
      <c r="BV6" s="89"/>
      <c r="BW6" s="89"/>
      <c r="BX6" s="89"/>
      <c r="BY6" s="89"/>
      <c r="BZ6" s="92" t="s">
        <v>111</v>
      </c>
      <c r="CA6" s="89"/>
      <c r="CB6" s="89"/>
      <c r="CC6" s="89"/>
      <c r="CD6" s="89"/>
      <c r="CE6" s="89"/>
      <c r="CF6" s="89"/>
    </row>
    <row r="7" spans="1:84">
      <c r="A7" s="2"/>
      <c r="B7" s="2"/>
      <c r="C7" s="3"/>
      <c r="H7" s="2"/>
      <c r="I7" s="2"/>
      <c r="J7" s="3"/>
      <c r="K7" s="69"/>
      <c r="L7" s="69"/>
      <c r="M7" s="69"/>
      <c r="N7" s="69"/>
      <c r="O7" s="2"/>
      <c r="P7" s="2"/>
      <c r="Q7" s="3"/>
      <c r="R7" s="69"/>
      <c r="S7" s="69"/>
      <c r="T7" s="69"/>
      <c r="U7" s="69"/>
      <c r="V7" s="2"/>
      <c r="W7" s="2"/>
      <c r="X7" s="3"/>
      <c r="Y7" s="69"/>
      <c r="Z7" s="69"/>
      <c r="AA7" s="69"/>
      <c r="AB7" s="69"/>
      <c r="AC7" s="2"/>
      <c r="AD7" s="2"/>
      <c r="AE7" s="3"/>
      <c r="AF7" s="69"/>
      <c r="AG7" s="69"/>
      <c r="AH7" s="69"/>
      <c r="AI7" s="69"/>
      <c r="AJ7" s="2"/>
      <c r="AK7" s="2"/>
      <c r="AL7" s="3"/>
      <c r="AM7" s="69"/>
      <c r="AN7" s="69"/>
      <c r="AO7" s="69"/>
      <c r="AP7" s="69"/>
      <c r="AQ7" s="2"/>
      <c r="AR7" s="2"/>
      <c r="AS7" s="3"/>
      <c r="AT7" s="69"/>
      <c r="AU7" s="69"/>
      <c r="AV7" s="69"/>
      <c r="AW7" s="69"/>
      <c r="AX7" s="2"/>
      <c r="AY7" s="2"/>
      <c r="AZ7" s="3"/>
      <c r="BA7" s="69"/>
      <c r="BB7" s="69"/>
      <c r="BC7" s="69"/>
      <c r="BD7" s="69"/>
      <c r="BE7" s="2"/>
      <c r="BF7" s="2"/>
      <c r="BG7" s="3"/>
      <c r="BH7" s="69"/>
      <c r="BI7" s="69"/>
      <c r="BJ7" s="69"/>
      <c r="BK7" s="69"/>
      <c r="BL7" s="2"/>
      <c r="BM7" s="2"/>
      <c r="BN7" s="3"/>
      <c r="BO7" s="69"/>
      <c r="BP7" s="69"/>
      <c r="BQ7" s="69"/>
      <c r="BR7" s="69"/>
      <c r="BS7" s="2"/>
      <c r="BT7" s="2"/>
      <c r="BU7" s="3"/>
      <c r="BV7" s="69"/>
      <c r="BW7" s="69"/>
      <c r="BX7" s="69"/>
      <c r="BY7" s="69"/>
      <c r="BZ7" s="2"/>
      <c r="CA7" s="2"/>
      <c r="CB7" s="3"/>
      <c r="CC7" s="69"/>
      <c r="CD7" s="69"/>
      <c r="CE7" s="69"/>
      <c r="CF7" s="69"/>
    </row>
    <row r="8" spans="1:84">
      <c r="A8" s="88" t="s">
        <v>91</v>
      </c>
      <c r="B8" s="89"/>
      <c r="C8" s="89"/>
      <c r="D8" s="89"/>
      <c r="E8" s="89"/>
      <c r="F8" s="89"/>
      <c r="G8" s="89"/>
      <c r="H8" s="88" t="s">
        <v>91</v>
      </c>
      <c r="I8" s="89"/>
      <c r="J8" s="89"/>
      <c r="K8" s="89"/>
      <c r="L8" s="89"/>
      <c r="M8" s="89"/>
      <c r="N8" s="89"/>
      <c r="O8" s="88" t="s">
        <v>91</v>
      </c>
      <c r="P8" s="89"/>
      <c r="Q8" s="89"/>
      <c r="R8" s="89"/>
      <c r="S8" s="89"/>
      <c r="T8" s="89"/>
      <c r="U8" s="89"/>
      <c r="V8" s="88" t="s">
        <v>91</v>
      </c>
      <c r="W8" s="89"/>
      <c r="X8" s="89"/>
      <c r="Y8" s="89"/>
      <c r="Z8" s="89"/>
      <c r="AA8" s="89"/>
      <c r="AB8" s="89"/>
      <c r="AC8" s="88" t="s">
        <v>91</v>
      </c>
      <c r="AD8" s="89"/>
      <c r="AE8" s="89"/>
      <c r="AF8" s="89"/>
      <c r="AG8" s="89"/>
      <c r="AH8" s="89"/>
      <c r="AI8" s="89"/>
      <c r="AJ8" s="88" t="s">
        <v>91</v>
      </c>
      <c r="AK8" s="89"/>
      <c r="AL8" s="89"/>
      <c r="AM8" s="89"/>
      <c r="AN8" s="89"/>
      <c r="AO8" s="89"/>
      <c r="AP8" s="89"/>
      <c r="AQ8" s="88" t="s">
        <v>91</v>
      </c>
      <c r="AR8" s="89"/>
      <c r="AS8" s="89"/>
      <c r="AT8" s="89"/>
      <c r="AU8" s="89"/>
      <c r="AV8" s="89"/>
      <c r="AW8" s="89"/>
      <c r="AX8" s="88" t="s">
        <v>91</v>
      </c>
      <c r="AY8" s="89"/>
      <c r="AZ8" s="89"/>
      <c r="BA8" s="89"/>
      <c r="BB8" s="89"/>
      <c r="BC8" s="89"/>
      <c r="BD8" s="89"/>
      <c r="BE8" s="88" t="s">
        <v>91</v>
      </c>
      <c r="BF8" s="89"/>
      <c r="BG8" s="89"/>
      <c r="BH8" s="89"/>
      <c r="BI8" s="89"/>
      <c r="BJ8" s="89"/>
      <c r="BK8" s="89"/>
      <c r="BL8" s="88" t="s">
        <v>91</v>
      </c>
      <c r="BM8" s="89"/>
      <c r="BN8" s="89"/>
      <c r="BO8" s="89"/>
      <c r="BP8" s="89"/>
      <c r="BQ8" s="89"/>
      <c r="BR8" s="89"/>
      <c r="BS8" s="88" t="s">
        <v>91</v>
      </c>
      <c r="BT8" s="89"/>
      <c r="BU8" s="89"/>
      <c r="BV8" s="89"/>
      <c r="BW8" s="89"/>
      <c r="BX8" s="89"/>
      <c r="BY8" s="89"/>
      <c r="BZ8" s="88" t="s">
        <v>91</v>
      </c>
      <c r="CA8" s="89"/>
      <c r="CB8" s="89"/>
      <c r="CC8" s="89"/>
      <c r="CD8" s="89"/>
      <c r="CE8" s="89"/>
      <c r="CF8" s="89"/>
    </row>
    <row r="9" spans="1:84">
      <c r="A9" s="88" t="s">
        <v>5</v>
      </c>
      <c r="B9" s="89"/>
      <c r="C9" s="89"/>
      <c r="D9" s="89"/>
      <c r="E9" s="89"/>
      <c r="F9" s="89"/>
      <c r="G9" s="89"/>
      <c r="H9" s="88" t="s">
        <v>5</v>
      </c>
      <c r="I9" s="89"/>
      <c r="J9" s="89"/>
      <c r="K9" s="89"/>
      <c r="L9" s="89"/>
      <c r="M9" s="89"/>
      <c r="N9" s="89"/>
      <c r="O9" s="88" t="s">
        <v>5</v>
      </c>
      <c r="P9" s="89"/>
      <c r="Q9" s="89"/>
      <c r="R9" s="89"/>
      <c r="S9" s="89"/>
      <c r="T9" s="89"/>
      <c r="U9" s="89"/>
      <c r="V9" s="88" t="s">
        <v>5</v>
      </c>
      <c r="W9" s="89"/>
      <c r="X9" s="89"/>
      <c r="Y9" s="89"/>
      <c r="Z9" s="89"/>
      <c r="AA9" s="89"/>
      <c r="AB9" s="89"/>
      <c r="AC9" s="88" t="s">
        <v>5</v>
      </c>
      <c r="AD9" s="89"/>
      <c r="AE9" s="89"/>
      <c r="AF9" s="89"/>
      <c r="AG9" s="89"/>
      <c r="AH9" s="89"/>
      <c r="AI9" s="89"/>
      <c r="AJ9" s="88" t="s">
        <v>5</v>
      </c>
      <c r="AK9" s="89"/>
      <c r="AL9" s="89"/>
      <c r="AM9" s="89"/>
      <c r="AN9" s="89"/>
      <c r="AO9" s="89"/>
      <c r="AP9" s="89"/>
      <c r="AQ9" s="88" t="s">
        <v>5</v>
      </c>
      <c r="AR9" s="89"/>
      <c r="AS9" s="89"/>
      <c r="AT9" s="89"/>
      <c r="AU9" s="89"/>
      <c r="AV9" s="89"/>
      <c r="AW9" s="89"/>
      <c r="AX9" s="88" t="s">
        <v>5</v>
      </c>
      <c r="AY9" s="89"/>
      <c r="AZ9" s="89"/>
      <c r="BA9" s="89"/>
      <c r="BB9" s="89"/>
      <c r="BC9" s="89"/>
      <c r="BD9" s="89"/>
      <c r="BE9" s="88" t="s">
        <v>5</v>
      </c>
      <c r="BF9" s="89"/>
      <c r="BG9" s="89"/>
      <c r="BH9" s="89"/>
      <c r="BI9" s="89"/>
      <c r="BJ9" s="89"/>
      <c r="BK9" s="89"/>
      <c r="BL9" s="88" t="s">
        <v>5</v>
      </c>
      <c r="BM9" s="89"/>
      <c r="BN9" s="89"/>
      <c r="BO9" s="89"/>
      <c r="BP9" s="89"/>
      <c r="BQ9" s="89"/>
      <c r="BR9" s="89"/>
      <c r="BS9" s="88" t="s">
        <v>5</v>
      </c>
      <c r="BT9" s="89"/>
      <c r="BU9" s="89"/>
      <c r="BV9" s="89"/>
      <c r="BW9" s="89"/>
      <c r="BX9" s="89"/>
      <c r="BY9" s="89"/>
      <c r="BZ9" s="88" t="s">
        <v>5</v>
      </c>
      <c r="CA9" s="89"/>
      <c r="CB9" s="89"/>
      <c r="CC9" s="89"/>
      <c r="CD9" s="89"/>
      <c r="CE9" s="89"/>
      <c r="CF9" s="89"/>
    </row>
    <row r="10" spans="1:84">
      <c r="A10" s="88" t="s">
        <v>6</v>
      </c>
      <c r="B10" s="89"/>
      <c r="C10" s="89"/>
      <c r="D10" s="89"/>
      <c r="E10" s="89"/>
      <c r="F10" s="89"/>
      <c r="G10" s="89"/>
      <c r="H10" s="88" t="s">
        <v>6</v>
      </c>
      <c r="I10" s="89"/>
      <c r="J10" s="89"/>
      <c r="K10" s="89"/>
      <c r="L10" s="89"/>
      <c r="M10" s="89"/>
      <c r="N10" s="89"/>
      <c r="O10" s="88" t="s">
        <v>6</v>
      </c>
      <c r="P10" s="89"/>
      <c r="Q10" s="89"/>
      <c r="R10" s="89"/>
      <c r="S10" s="89"/>
      <c r="T10" s="89"/>
      <c r="U10" s="89"/>
      <c r="V10" s="88" t="s">
        <v>6</v>
      </c>
      <c r="W10" s="89"/>
      <c r="X10" s="89"/>
      <c r="Y10" s="89"/>
      <c r="Z10" s="89"/>
      <c r="AA10" s="89"/>
      <c r="AB10" s="89"/>
      <c r="AC10" s="88" t="s">
        <v>6</v>
      </c>
      <c r="AD10" s="89"/>
      <c r="AE10" s="89"/>
      <c r="AF10" s="89"/>
      <c r="AG10" s="89"/>
      <c r="AH10" s="89"/>
      <c r="AI10" s="89"/>
      <c r="AJ10" s="88" t="s">
        <v>6</v>
      </c>
      <c r="AK10" s="89"/>
      <c r="AL10" s="89"/>
      <c r="AM10" s="89"/>
      <c r="AN10" s="89"/>
      <c r="AO10" s="89"/>
      <c r="AP10" s="89"/>
      <c r="AQ10" s="88" t="s">
        <v>6</v>
      </c>
      <c r="AR10" s="89"/>
      <c r="AS10" s="89"/>
      <c r="AT10" s="89"/>
      <c r="AU10" s="89"/>
      <c r="AV10" s="89"/>
      <c r="AW10" s="89"/>
      <c r="AX10" s="88" t="s">
        <v>6</v>
      </c>
      <c r="AY10" s="89"/>
      <c r="AZ10" s="89"/>
      <c r="BA10" s="89"/>
      <c r="BB10" s="89"/>
      <c r="BC10" s="89"/>
      <c r="BD10" s="89"/>
      <c r="BE10" s="88" t="s">
        <v>6</v>
      </c>
      <c r="BF10" s="89"/>
      <c r="BG10" s="89"/>
      <c r="BH10" s="89"/>
      <c r="BI10" s="89"/>
      <c r="BJ10" s="89"/>
      <c r="BK10" s="89"/>
      <c r="BL10" s="88" t="s">
        <v>6</v>
      </c>
      <c r="BM10" s="89"/>
      <c r="BN10" s="89"/>
      <c r="BO10" s="89"/>
      <c r="BP10" s="89"/>
      <c r="BQ10" s="89"/>
      <c r="BR10" s="89"/>
      <c r="BS10" s="88" t="s">
        <v>6</v>
      </c>
      <c r="BT10" s="89"/>
      <c r="BU10" s="89"/>
      <c r="BV10" s="89"/>
      <c r="BW10" s="89"/>
      <c r="BX10" s="89"/>
      <c r="BY10" s="89"/>
      <c r="BZ10" s="88" t="s">
        <v>6</v>
      </c>
      <c r="CA10" s="89"/>
      <c r="CB10" s="89"/>
      <c r="CC10" s="89"/>
      <c r="CD10" s="89"/>
      <c r="CE10" s="89"/>
      <c r="CF10" s="89"/>
    </row>
    <row r="11" spans="1:84">
      <c r="A11" s="88" t="s">
        <v>7</v>
      </c>
      <c r="B11" s="89"/>
      <c r="C11" s="89"/>
      <c r="D11" s="89"/>
      <c r="E11" s="89"/>
      <c r="F11" s="89"/>
      <c r="G11" s="89"/>
      <c r="H11" s="88" t="s">
        <v>7</v>
      </c>
      <c r="I11" s="89"/>
      <c r="J11" s="89"/>
      <c r="K11" s="89"/>
      <c r="L11" s="89"/>
      <c r="M11" s="89"/>
      <c r="N11" s="89"/>
      <c r="O11" s="88" t="s">
        <v>7</v>
      </c>
      <c r="P11" s="89"/>
      <c r="Q11" s="89"/>
      <c r="R11" s="89"/>
      <c r="S11" s="89"/>
      <c r="T11" s="89"/>
      <c r="U11" s="89"/>
      <c r="V11" s="88" t="s">
        <v>7</v>
      </c>
      <c r="W11" s="89"/>
      <c r="X11" s="89"/>
      <c r="Y11" s="89"/>
      <c r="Z11" s="89"/>
      <c r="AA11" s="89"/>
      <c r="AB11" s="89"/>
      <c r="AC11" s="88" t="s">
        <v>7</v>
      </c>
      <c r="AD11" s="89"/>
      <c r="AE11" s="89"/>
      <c r="AF11" s="89"/>
      <c r="AG11" s="89"/>
      <c r="AH11" s="89"/>
      <c r="AI11" s="89"/>
      <c r="AJ11" s="88" t="s">
        <v>7</v>
      </c>
      <c r="AK11" s="89"/>
      <c r="AL11" s="89"/>
      <c r="AM11" s="89"/>
      <c r="AN11" s="89"/>
      <c r="AO11" s="89"/>
      <c r="AP11" s="89"/>
      <c r="AQ11" s="88" t="s">
        <v>7</v>
      </c>
      <c r="AR11" s="89"/>
      <c r="AS11" s="89"/>
      <c r="AT11" s="89"/>
      <c r="AU11" s="89"/>
      <c r="AV11" s="89"/>
      <c r="AW11" s="89"/>
      <c r="AX11" s="88" t="s">
        <v>7</v>
      </c>
      <c r="AY11" s="89"/>
      <c r="AZ11" s="89"/>
      <c r="BA11" s="89"/>
      <c r="BB11" s="89"/>
      <c r="BC11" s="89"/>
      <c r="BD11" s="89"/>
      <c r="BE11" s="88" t="s">
        <v>7</v>
      </c>
      <c r="BF11" s="89"/>
      <c r="BG11" s="89"/>
      <c r="BH11" s="89"/>
      <c r="BI11" s="89"/>
      <c r="BJ11" s="89"/>
      <c r="BK11" s="89"/>
      <c r="BL11" s="88" t="s">
        <v>7</v>
      </c>
      <c r="BM11" s="89"/>
      <c r="BN11" s="89"/>
      <c r="BO11" s="89"/>
      <c r="BP11" s="89"/>
      <c r="BQ11" s="89"/>
      <c r="BR11" s="89"/>
      <c r="BS11" s="88" t="s">
        <v>7</v>
      </c>
      <c r="BT11" s="89"/>
      <c r="BU11" s="89"/>
      <c r="BV11" s="89"/>
      <c r="BW11" s="89"/>
      <c r="BX11" s="89"/>
      <c r="BY11" s="89"/>
      <c r="BZ11" s="88" t="s">
        <v>7</v>
      </c>
      <c r="CA11" s="89"/>
      <c r="CB11" s="89"/>
      <c r="CC11" s="89"/>
      <c r="CD11" s="89"/>
      <c r="CE11" s="89"/>
      <c r="CF11" s="89"/>
    </row>
    <row r="12" spans="1:84">
      <c r="A12" s="88" t="s">
        <v>8</v>
      </c>
      <c r="B12" s="89"/>
      <c r="C12" s="89"/>
      <c r="D12" s="89"/>
      <c r="E12" s="89"/>
      <c r="F12" s="89"/>
      <c r="G12" s="89"/>
      <c r="H12" s="88" t="s">
        <v>8</v>
      </c>
      <c r="I12" s="89"/>
      <c r="J12" s="89"/>
      <c r="K12" s="89"/>
      <c r="L12" s="89"/>
      <c r="M12" s="89"/>
      <c r="N12" s="89"/>
      <c r="O12" s="88" t="s">
        <v>8</v>
      </c>
      <c r="P12" s="89"/>
      <c r="Q12" s="89"/>
      <c r="R12" s="89"/>
      <c r="S12" s="89"/>
      <c r="T12" s="89"/>
      <c r="U12" s="89"/>
      <c r="V12" s="88" t="s">
        <v>8</v>
      </c>
      <c r="W12" s="89"/>
      <c r="X12" s="89"/>
      <c r="Y12" s="89"/>
      <c r="Z12" s="89"/>
      <c r="AA12" s="89"/>
      <c r="AB12" s="89"/>
      <c r="AC12" s="88" t="s">
        <v>8</v>
      </c>
      <c r="AD12" s="89"/>
      <c r="AE12" s="89"/>
      <c r="AF12" s="89"/>
      <c r="AG12" s="89"/>
      <c r="AH12" s="89"/>
      <c r="AI12" s="89"/>
      <c r="AJ12" s="88" t="s">
        <v>8</v>
      </c>
      <c r="AK12" s="89"/>
      <c r="AL12" s="89"/>
      <c r="AM12" s="89"/>
      <c r="AN12" s="89"/>
      <c r="AO12" s="89"/>
      <c r="AP12" s="89"/>
      <c r="AQ12" s="88" t="s">
        <v>8</v>
      </c>
      <c r="AR12" s="89"/>
      <c r="AS12" s="89"/>
      <c r="AT12" s="89"/>
      <c r="AU12" s="89"/>
      <c r="AV12" s="89"/>
      <c r="AW12" s="89"/>
      <c r="AX12" s="88" t="s">
        <v>8</v>
      </c>
      <c r="AY12" s="89"/>
      <c r="AZ12" s="89"/>
      <c r="BA12" s="89"/>
      <c r="BB12" s="89"/>
      <c r="BC12" s="89"/>
      <c r="BD12" s="89"/>
      <c r="BE12" s="88" t="s">
        <v>8</v>
      </c>
      <c r="BF12" s="89"/>
      <c r="BG12" s="89"/>
      <c r="BH12" s="89"/>
      <c r="BI12" s="89"/>
      <c r="BJ12" s="89"/>
      <c r="BK12" s="89"/>
      <c r="BL12" s="88" t="s">
        <v>8</v>
      </c>
      <c r="BM12" s="89"/>
      <c r="BN12" s="89"/>
      <c r="BO12" s="89"/>
      <c r="BP12" s="89"/>
      <c r="BQ12" s="89"/>
      <c r="BR12" s="89"/>
      <c r="BS12" s="88" t="s">
        <v>8</v>
      </c>
      <c r="BT12" s="89"/>
      <c r="BU12" s="89"/>
      <c r="BV12" s="89"/>
      <c r="BW12" s="89"/>
      <c r="BX12" s="89"/>
      <c r="BY12" s="89"/>
      <c r="BZ12" s="88" t="s">
        <v>8</v>
      </c>
      <c r="CA12" s="89"/>
      <c r="CB12" s="89"/>
      <c r="CC12" s="89"/>
      <c r="CD12" s="89"/>
      <c r="CE12" s="89"/>
      <c r="CF12" s="89"/>
    </row>
    <row r="13" spans="1:84">
      <c r="A13" s="88" t="s">
        <v>9</v>
      </c>
      <c r="B13" s="89"/>
      <c r="C13" s="89"/>
      <c r="D13" s="89"/>
      <c r="E13" s="89"/>
      <c r="F13" s="89"/>
      <c r="G13" s="89"/>
      <c r="H13" s="88" t="s">
        <v>9</v>
      </c>
      <c r="I13" s="89"/>
      <c r="J13" s="89"/>
      <c r="K13" s="89"/>
      <c r="L13" s="89"/>
      <c r="M13" s="89"/>
      <c r="N13" s="89"/>
      <c r="O13" s="88" t="s">
        <v>9</v>
      </c>
      <c r="P13" s="89"/>
      <c r="Q13" s="89"/>
      <c r="R13" s="89"/>
      <c r="S13" s="89"/>
      <c r="T13" s="89"/>
      <c r="U13" s="89"/>
      <c r="V13" s="88" t="s">
        <v>9</v>
      </c>
      <c r="W13" s="89"/>
      <c r="X13" s="89"/>
      <c r="Y13" s="89"/>
      <c r="Z13" s="89"/>
      <c r="AA13" s="89"/>
      <c r="AB13" s="89"/>
      <c r="AC13" s="88" t="s">
        <v>9</v>
      </c>
      <c r="AD13" s="89"/>
      <c r="AE13" s="89"/>
      <c r="AF13" s="89"/>
      <c r="AG13" s="89"/>
      <c r="AH13" s="89"/>
      <c r="AI13" s="89"/>
      <c r="AJ13" s="88" t="s">
        <v>9</v>
      </c>
      <c r="AK13" s="89"/>
      <c r="AL13" s="89"/>
      <c r="AM13" s="89"/>
      <c r="AN13" s="89"/>
      <c r="AO13" s="89"/>
      <c r="AP13" s="89"/>
      <c r="AQ13" s="88" t="s">
        <v>9</v>
      </c>
      <c r="AR13" s="89"/>
      <c r="AS13" s="89"/>
      <c r="AT13" s="89"/>
      <c r="AU13" s="89"/>
      <c r="AV13" s="89"/>
      <c r="AW13" s="89"/>
      <c r="AX13" s="88" t="s">
        <v>9</v>
      </c>
      <c r="AY13" s="89"/>
      <c r="AZ13" s="89"/>
      <c r="BA13" s="89"/>
      <c r="BB13" s="89"/>
      <c r="BC13" s="89"/>
      <c r="BD13" s="89"/>
      <c r="BE13" s="88" t="s">
        <v>9</v>
      </c>
      <c r="BF13" s="89"/>
      <c r="BG13" s="89"/>
      <c r="BH13" s="89"/>
      <c r="BI13" s="89"/>
      <c r="BJ13" s="89"/>
      <c r="BK13" s="89"/>
      <c r="BL13" s="88" t="s">
        <v>9</v>
      </c>
      <c r="BM13" s="89"/>
      <c r="BN13" s="89"/>
      <c r="BO13" s="89"/>
      <c r="BP13" s="89"/>
      <c r="BQ13" s="89"/>
      <c r="BR13" s="89"/>
      <c r="BS13" s="88" t="s">
        <v>9</v>
      </c>
      <c r="BT13" s="89"/>
      <c r="BU13" s="89"/>
      <c r="BV13" s="89"/>
      <c r="BW13" s="89"/>
      <c r="BX13" s="89"/>
      <c r="BY13" s="89"/>
      <c r="BZ13" s="88" t="s">
        <v>9</v>
      </c>
      <c r="CA13" s="89"/>
      <c r="CB13" s="89"/>
      <c r="CC13" s="89"/>
      <c r="CD13" s="89"/>
      <c r="CE13" s="89"/>
      <c r="CF13" s="89"/>
    </row>
    <row r="14" spans="1:84" ht="54.75" customHeight="1">
      <c r="A14" s="90" t="s">
        <v>10</v>
      </c>
      <c r="B14" s="89"/>
      <c r="C14" s="89"/>
      <c r="D14" s="89"/>
      <c r="E14" s="91" t="s">
        <v>11</v>
      </c>
      <c r="F14" s="89"/>
      <c r="G14" s="89"/>
      <c r="H14" s="90" t="s">
        <v>10</v>
      </c>
      <c r="I14" s="89"/>
      <c r="J14" s="89"/>
      <c r="K14" s="89"/>
      <c r="L14" s="91" t="s">
        <v>11</v>
      </c>
      <c r="M14" s="89"/>
      <c r="N14" s="89"/>
      <c r="O14" s="90" t="s">
        <v>10</v>
      </c>
      <c r="P14" s="89"/>
      <c r="Q14" s="89"/>
      <c r="R14" s="89"/>
      <c r="S14" s="91" t="s">
        <v>11</v>
      </c>
      <c r="T14" s="89"/>
      <c r="U14" s="89"/>
      <c r="V14" s="90" t="s">
        <v>10</v>
      </c>
      <c r="W14" s="89"/>
      <c r="X14" s="89"/>
      <c r="Y14" s="89"/>
      <c r="Z14" s="91" t="s">
        <v>11</v>
      </c>
      <c r="AA14" s="89"/>
      <c r="AB14" s="89"/>
      <c r="AC14" s="90" t="s">
        <v>10</v>
      </c>
      <c r="AD14" s="89"/>
      <c r="AE14" s="89"/>
      <c r="AF14" s="89"/>
      <c r="AG14" s="91" t="s">
        <v>11</v>
      </c>
      <c r="AH14" s="89"/>
      <c r="AI14" s="89"/>
      <c r="AJ14" s="90" t="s">
        <v>10</v>
      </c>
      <c r="AK14" s="89"/>
      <c r="AL14" s="89"/>
      <c r="AM14" s="89"/>
      <c r="AN14" s="91" t="s">
        <v>11</v>
      </c>
      <c r="AO14" s="89"/>
      <c r="AP14" s="89"/>
      <c r="AQ14" s="90" t="s">
        <v>10</v>
      </c>
      <c r="AR14" s="89"/>
      <c r="AS14" s="89"/>
      <c r="AT14" s="89"/>
      <c r="AU14" s="91" t="s">
        <v>11</v>
      </c>
      <c r="AV14" s="89"/>
      <c r="AW14" s="89"/>
      <c r="AX14" s="90" t="s">
        <v>10</v>
      </c>
      <c r="AY14" s="89"/>
      <c r="AZ14" s="89"/>
      <c r="BA14" s="89"/>
      <c r="BB14" s="91" t="s">
        <v>11</v>
      </c>
      <c r="BC14" s="89"/>
      <c r="BD14" s="89"/>
      <c r="BE14" s="90" t="s">
        <v>10</v>
      </c>
      <c r="BF14" s="89"/>
      <c r="BG14" s="89"/>
      <c r="BH14" s="89"/>
      <c r="BI14" s="91" t="s">
        <v>11</v>
      </c>
      <c r="BJ14" s="89"/>
      <c r="BK14" s="89"/>
      <c r="BL14" s="90" t="s">
        <v>10</v>
      </c>
      <c r="BM14" s="89"/>
      <c r="BN14" s="89"/>
      <c r="BO14" s="89"/>
      <c r="BP14" s="91" t="s">
        <v>11</v>
      </c>
      <c r="BQ14" s="89"/>
      <c r="BR14" s="89"/>
      <c r="BS14" s="90" t="s">
        <v>10</v>
      </c>
      <c r="BT14" s="89"/>
      <c r="BU14" s="89"/>
      <c r="BV14" s="89"/>
      <c r="BW14" s="91" t="s">
        <v>11</v>
      </c>
      <c r="BX14" s="89"/>
      <c r="BY14" s="89"/>
      <c r="BZ14" s="90" t="s">
        <v>10</v>
      </c>
      <c r="CA14" s="89"/>
      <c r="CB14" s="89"/>
      <c r="CC14" s="89"/>
      <c r="CD14" s="91" t="s">
        <v>11</v>
      </c>
      <c r="CE14" s="89"/>
      <c r="CF14" s="89"/>
    </row>
    <row r="15" spans="1:84">
      <c r="A15" s="4" t="s">
        <v>12</v>
      </c>
      <c r="H15" s="4" t="s">
        <v>12</v>
      </c>
      <c r="I15" s="69"/>
      <c r="J15" s="69"/>
      <c r="K15" s="69"/>
      <c r="L15" s="69"/>
      <c r="M15" s="69"/>
      <c r="N15" s="69"/>
      <c r="O15" s="4" t="s">
        <v>12</v>
      </c>
      <c r="P15" s="69"/>
      <c r="Q15" s="69"/>
      <c r="R15" s="69"/>
      <c r="S15" s="69"/>
      <c r="T15" s="69"/>
      <c r="U15" s="69"/>
      <c r="V15" s="4" t="s">
        <v>12</v>
      </c>
      <c r="W15" s="69"/>
      <c r="X15" s="69"/>
      <c r="Y15" s="69"/>
      <c r="Z15" s="69"/>
      <c r="AA15" s="69"/>
      <c r="AB15" s="69"/>
      <c r="AC15" s="4" t="s">
        <v>12</v>
      </c>
      <c r="AD15" s="69"/>
      <c r="AE15" s="69"/>
      <c r="AF15" s="69"/>
      <c r="AG15" s="69"/>
      <c r="AH15" s="69"/>
      <c r="AI15" s="69"/>
      <c r="AJ15" s="4" t="s">
        <v>12</v>
      </c>
      <c r="AK15" s="69"/>
      <c r="AL15" s="69"/>
      <c r="AM15" s="69"/>
      <c r="AN15" s="69"/>
      <c r="AO15" s="69"/>
      <c r="AP15" s="69"/>
      <c r="AQ15" s="4" t="s">
        <v>12</v>
      </c>
      <c r="AR15" s="69"/>
      <c r="AS15" s="69"/>
      <c r="AT15" s="69"/>
      <c r="AU15" s="69"/>
      <c r="AV15" s="69"/>
      <c r="AW15" s="69"/>
      <c r="AX15" s="4" t="s">
        <v>12</v>
      </c>
      <c r="AY15" s="69"/>
      <c r="AZ15" s="69"/>
      <c r="BA15" s="69"/>
      <c r="BB15" s="69"/>
      <c r="BC15" s="69"/>
      <c r="BD15" s="69"/>
      <c r="BE15" s="4" t="s">
        <v>12</v>
      </c>
      <c r="BF15" s="69"/>
      <c r="BG15" s="69"/>
      <c r="BH15" s="69"/>
      <c r="BI15" s="69"/>
      <c r="BJ15" s="69"/>
      <c r="BK15" s="69"/>
      <c r="BL15" s="4" t="s">
        <v>12</v>
      </c>
      <c r="BM15" s="69"/>
      <c r="BN15" s="69"/>
      <c r="BO15" s="69"/>
      <c r="BP15" s="69"/>
      <c r="BQ15" s="69"/>
      <c r="BR15" s="69"/>
      <c r="BS15" s="4" t="s">
        <v>12</v>
      </c>
      <c r="BT15" s="69"/>
      <c r="BU15" s="69"/>
      <c r="BV15" s="69"/>
      <c r="BW15" s="69"/>
      <c r="BX15" s="69"/>
      <c r="BY15" s="69"/>
      <c r="BZ15" s="4" t="s">
        <v>12</v>
      </c>
      <c r="CA15" s="69"/>
      <c r="CB15" s="69"/>
      <c r="CC15" s="69"/>
      <c r="CD15" s="69"/>
      <c r="CE15" s="69"/>
      <c r="CF15" s="69"/>
    </row>
    <row r="16" spans="1:84">
      <c r="A16" s="4" t="s">
        <v>13</v>
      </c>
      <c r="H16" s="4" t="s">
        <v>13</v>
      </c>
      <c r="I16" s="69"/>
      <c r="J16" s="69"/>
      <c r="K16" s="69"/>
      <c r="L16" s="69"/>
      <c r="M16" s="69"/>
      <c r="N16" s="69"/>
      <c r="O16" s="4" t="s">
        <v>13</v>
      </c>
      <c r="P16" s="69"/>
      <c r="Q16" s="69"/>
      <c r="R16" s="69"/>
      <c r="S16" s="69"/>
      <c r="T16" s="69"/>
      <c r="U16" s="69"/>
      <c r="V16" s="4" t="s">
        <v>13</v>
      </c>
      <c r="W16" s="69"/>
      <c r="X16" s="69"/>
      <c r="Y16" s="69"/>
      <c r="Z16" s="69"/>
      <c r="AA16" s="69"/>
      <c r="AB16" s="69"/>
      <c r="AC16" s="4" t="s">
        <v>13</v>
      </c>
      <c r="AD16" s="69"/>
      <c r="AE16" s="69"/>
      <c r="AF16" s="69"/>
      <c r="AG16" s="69"/>
      <c r="AH16" s="69"/>
      <c r="AI16" s="69"/>
      <c r="AJ16" s="4" t="s">
        <v>13</v>
      </c>
      <c r="AK16" s="69"/>
      <c r="AL16" s="69"/>
      <c r="AM16" s="69"/>
      <c r="AN16" s="69"/>
      <c r="AO16" s="69"/>
      <c r="AP16" s="69"/>
      <c r="AQ16" s="4" t="s">
        <v>13</v>
      </c>
      <c r="AR16" s="69"/>
      <c r="AS16" s="69"/>
      <c r="AT16" s="69"/>
      <c r="AU16" s="69"/>
      <c r="AV16" s="69"/>
      <c r="AW16" s="69"/>
      <c r="AX16" s="4" t="s">
        <v>13</v>
      </c>
      <c r="AY16" s="69"/>
      <c r="AZ16" s="69"/>
      <c r="BA16" s="69"/>
      <c r="BB16" s="69"/>
      <c r="BC16" s="69"/>
      <c r="BD16" s="69"/>
      <c r="BE16" s="4" t="s">
        <v>13</v>
      </c>
      <c r="BF16" s="69"/>
      <c r="BG16" s="69"/>
      <c r="BH16" s="69"/>
      <c r="BI16" s="69"/>
      <c r="BJ16" s="69"/>
      <c r="BK16" s="69"/>
      <c r="BL16" s="4" t="s">
        <v>13</v>
      </c>
      <c r="BM16" s="69"/>
      <c r="BN16" s="69"/>
      <c r="BO16" s="69"/>
      <c r="BP16" s="69"/>
      <c r="BQ16" s="69"/>
      <c r="BR16" s="69"/>
      <c r="BS16" s="4" t="s">
        <v>13</v>
      </c>
      <c r="BT16" s="69"/>
      <c r="BU16" s="69"/>
      <c r="BV16" s="69"/>
      <c r="BW16" s="69"/>
      <c r="BX16" s="69"/>
      <c r="BY16" s="69"/>
      <c r="BZ16" s="4" t="s">
        <v>13</v>
      </c>
      <c r="CA16" s="69"/>
      <c r="CB16" s="69"/>
      <c r="CC16" s="69"/>
      <c r="CD16" s="69"/>
      <c r="CE16" s="69"/>
      <c r="CF16" s="69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93" t="s">
        <v>14</v>
      </c>
      <c r="B18" s="89"/>
      <c r="C18" s="89"/>
      <c r="D18" s="89"/>
      <c r="E18" s="89"/>
      <c r="F18" s="89"/>
      <c r="G18" s="6"/>
    </row>
    <row r="19" spans="1:83" s="17" customFormat="1" ht="60.75" thickBot="1">
      <c r="A19" s="10" t="s">
        <v>15</v>
      </c>
      <c r="B19" s="7" t="s">
        <v>16</v>
      </c>
      <c r="C19" s="7" t="s">
        <v>17</v>
      </c>
      <c r="D19" s="7" t="s">
        <v>18</v>
      </c>
      <c r="E19" s="7" t="s">
        <v>19</v>
      </c>
      <c r="F19" s="7" t="s">
        <v>20</v>
      </c>
      <c r="H19" s="10" t="s">
        <v>15</v>
      </c>
      <c r="I19" s="7" t="s">
        <v>16</v>
      </c>
      <c r="J19" s="7" t="s">
        <v>47</v>
      </c>
      <c r="K19" s="7" t="s">
        <v>48</v>
      </c>
      <c r="L19" s="7" t="s">
        <v>49</v>
      </c>
      <c r="M19" s="7" t="s">
        <v>50</v>
      </c>
      <c r="O19" s="10" t="s">
        <v>15</v>
      </c>
      <c r="P19" s="7" t="s">
        <v>16</v>
      </c>
      <c r="Q19" s="7" t="s">
        <v>51</v>
      </c>
      <c r="R19" s="7" t="s">
        <v>52</v>
      </c>
      <c r="S19" s="7" t="s">
        <v>53</v>
      </c>
      <c r="T19" s="7" t="s">
        <v>54</v>
      </c>
      <c r="V19" s="10" t="s">
        <v>15</v>
      </c>
      <c r="W19" s="7" t="s">
        <v>16</v>
      </c>
      <c r="X19" s="7" t="s">
        <v>55</v>
      </c>
      <c r="Y19" s="7" t="s">
        <v>56</v>
      </c>
      <c r="Z19" s="7" t="s">
        <v>57</v>
      </c>
      <c r="AA19" s="7" t="s">
        <v>58</v>
      </c>
      <c r="AC19" s="10" t="s">
        <v>15</v>
      </c>
      <c r="AD19" s="7" t="s">
        <v>16</v>
      </c>
      <c r="AE19" s="7" t="s">
        <v>59</v>
      </c>
      <c r="AF19" s="7" t="s">
        <v>60</v>
      </c>
      <c r="AG19" s="7" t="s">
        <v>61</v>
      </c>
      <c r="AH19" s="7" t="s">
        <v>62</v>
      </c>
      <c r="AJ19" s="10" t="s">
        <v>15</v>
      </c>
      <c r="AK19" s="7" t="s">
        <v>16</v>
      </c>
      <c r="AL19" s="7" t="s">
        <v>63</v>
      </c>
      <c r="AM19" s="7" t="s">
        <v>64</v>
      </c>
      <c r="AN19" s="7" t="s">
        <v>65</v>
      </c>
      <c r="AO19" s="7" t="s">
        <v>66</v>
      </c>
      <c r="AQ19" s="10" t="s">
        <v>15</v>
      </c>
      <c r="AR19" s="7" t="s">
        <v>16</v>
      </c>
      <c r="AS19" s="7" t="s">
        <v>67</v>
      </c>
      <c r="AT19" s="7" t="s">
        <v>68</v>
      </c>
      <c r="AU19" s="7" t="s">
        <v>69</v>
      </c>
      <c r="AV19" s="7" t="s">
        <v>70</v>
      </c>
      <c r="AX19" s="10" t="s">
        <v>15</v>
      </c>
      <c r="AY19" s="7" t="s">
        <v>16</v>
      </c>
      <c r="AZ19" s="7" t="s">
        <v>71</v>
      </c>
      <c r="BA19" s="7" t="s">
        <v>72</v>
      </c>
      <c r="BB19" s="7" t="s">
        <v>73</v>
      </c>
      <c r="BC19" s="7" t="s">
        <v>74</v>
      </c>
      <c r="BE19" s="10" t="s">
        <v>15</v>
      </c>
      <c r="BF19" s="7" t="s">
        <v>16</v>
      </c>
      <c r="BG19" s="7" t="s">
        <v>75</v>
      </c>
      <c r="BH19" s="7" t="s">
        <v>76</v>
      </c>
      <c r="BI19" s="7" t="s">
        <v>77</v>
      </c>
      <c r="BJ19" s="7" t="s">
        <v>78</v>
      </c>
      <c r="BL19" s="10" t="s">
        <v>15</v>
      </c>
      <c r="BM19" s="7" t="s">
        <v>16</v>
      </c>
      <c r="BN19" s="7" t="s">
        <v>79</v>
      </c>
      <c r="BO19" s="39" t="s">
        <v>80</v>
      </c>
      <c r="BP19" s="39" t="s">
        <v>81</v>
      </c>
      <c r="BQ19" s="7" t="s">
        <v>82</v>
      </c>
      <c r="BR19" s="21"/>
      <c r="BS19" s="10" t="s">
        <v>15</v>
      </c>
      <c r="BT19" s="7" t="s">
        <v>16</v>
      </c>
      <c r="BU19" s="7" t="s">
        <v>83</v>
      </c>
      <c r="BV19" s="7" t="s">
        <v>84</v>
      </c>
      <c r="BW19" s="7" t="s">
        <v>85</v>
      </c>
      <c r="BX19" s="7" t="s">
        <v>86</v>
      </c>
      <c r="BZ19" s="10" t="s">
        <v>15</v>
      </c>
      <c r="CA19" s="7" t="s">
        <v>16</v>
      </c>
      <c r="CB19" s="7" t="s">
        <v>87</v>
      </c>
      <c r="CC19" s="7" t="s">
        <v>88</v>
      </c>
      <c r="CD19" s="7" t="s">
        <v>89</v>
      </c>
      <c r="CE19" s="7" t="s">
        <v>90</v>
      </c>
    </row>
    <row r="20" spans="1:83" s="17" customFormat="1" ht="15.75" thickBot="1">
      <c r="A20" s="8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H20" s="8">
        <v>1</v>
      </c>
      <c r="I20" s="13">
        <v>2</v>
      </c>
      <c r="J20" s="13">
        <v>3</v>
      </c>
      <c r="K20" s="13">
        <v>4</v>
      </c>
      <c r="L20" s="13">
        <v>5</v>
      </c>
      <c r="M20" s="13">
        <v>6</v>
      </c>
      <c r="O20" s="8">
        <v>1</v>
      </c>
      <c r="P20" s="13">
        <v>2</v>
      </c>
      <c r="Q20" s="13">
        <v>3</v>
      </c>
      <c r="R20" s="13">
        <v>4</v>
      </c>
      <c r="S20" s="13">
        <v>5</v>
      </c>
      <c r="T20" s="13">
        <v>6</v>
      </c>
      <c r="V20" s="8">
        <v>1</v>
      </c>
      <c r="W20" s="13">
        <v>2</v>
      </c>
      <c r="X20" s="13">
        <v>3</v>
      </c>
      <c r="Y20" s="13">
        <v>4</v>
      </c>
      <c r="Z20" s="13">
        <v>5</v>
      </c>
      <c r="AA20" s="13">
        <v>6</v>
      </c>
      <c r="AC20" s="8">
        <v>1</v>
      </c>
      <c r="AD20" s="13">
        <v>2</v>
      </c>
      <c r="AE20" s="13">
        <v>3</v>
      </c>
      <c r="AF20" s="13">
        <v>4</v>
      </c>
      <c r="AG20" s="13">
        <v>5</v>
      </c>
      <c r="AH20" s="13">
        <v>6</v>
      </c>
      <c r="AJ20" s="8">
        <v>1</v>
      </c>
      <c r="AK20" s="13">
        <v>2</v>
      </c>
      <c r="AL20" s="13">
        <v>3</v>
      </c>
      <c r="AM20" s="13">
        <v>4</v>
      </c>
      <c r="AN20" s="13">
        <v>5</v>
      </c>
      <c r="AO20" s="13">
        <v>6</v>
      </c>
      <c r="AQ20" s="8">
        <v>1</v>
      </c>
      <c r="AR20" s="13">
        <v>2</v>
      </c>
      <c r="AS20" s="13">
        <v>3</v>
      </c>
      <c r="AT20" s="13">
        <v>4</v>
      </c>
      <c r="AU20" s="13">
        <v>5</v>
      </c>
      <c r="AV20" s="13">
        <v>6</v>
      </c>
      <c r="AX20" s="8">
        <v>1</v>
      </c>
      <c r="AY20" s="13">
        <v>2</v>
      </c>
      <c r="AZ20" s="13">
        <v>3</v>
      </c>
      <c r="BA20" s="13">
        <v>4</v>
      </c>
      <c r="BB20" s="13">
        <v>5</v>
      </c>
      <c r="BC20" s="13">
        <v>6</v>
      </c>
      <c r="BE20" s="8">
        <v>1</v>
      </c>
      <c r="BF20" s="13">
        <v>2</v>
      </c>
      <c r="BG20" s="13">
        <v>3</v>
      </c>
      <c r="BH20" s="13">
        <v>4</v>
      </c>
      <c r="BI20" s="13">
        <v>5</v>
      </c>
      <c r="BJ20" s="13">
        <v>6</v>
      </c>
      <c r="BL20" s="8">
        <v>1</v>
      </c>
      <c r="BM20" s="13">
        <v>2</v>
      </c>
      <c r="BN20" s="13">
        <v>3</v>
      </c>
      <c r="BO20" s="13">
        <v>4</v>
      </c>
      <c r="BP20" s="13">
        <v>5</v>
      </c>
      <c r="BQ20" s="13">
        <v>6</v>
      </c>
      <c r="BR20" s="21"/>
      <c r="BS20" s="8">
        <v>1</v>
      </c>
      <c r="BT20" s="13">
        <v>2</v>
      </c>
      <c r="BU20" s="13">
        <v>3</v>
      </c>
      <c r="BV20" s="13">
        <v>4</v>
      </c>
      <c r="BW20" s="13">
        <v>5</v>
      </c>
      <c r="BX20" s="13">
        <v>6</v>
      </c>
      <c r="BZ20" s="8">
        <v>1</v>
      </c>
      <c r="CA20" s="13">
        <v>2</v>
      </c>
      <c r="CB20" s="13">
        <v>3</v>
      </c>
      <c r="CC20" s="13">
        <v>4</v>
      </c>
      <c r="CD20" s="13">
        <v>5</v>
      </c>
      <c r="CE20" s="13">
        <v>6</v>
      </c>
    </row>
    <row r="21" spans="1:83" s="55" customFormat="1" ht="15.75" customHeight="1" thickBot="1">
      <c r="A21" s="51" t="s">
        <v>21</v>
      </c>
      <c r="B21" s="52" t="s">
        <v>22</v>
      </c>
      <c r="C21" s="53">
        <f>C22+C61</f>
        <v>1355172</v>
      </c>
      <c r="D21" s="53">
        <f>D22+D61</f>
        <v>50000</v>
      </c>
      <c r="E21" s="53">
        <f t="shared" ref="E21" si="0">E22+E61</f>
        <v>77422.600000000006</v>
      </c>
      <c r="F21" s="53">
        <f>C21+D21-E21</f>
        <v>1327749.3999999999</v>
      </c>
      <c r="G21" s="54"/>
      <c r="H21" s="51" t="s">
        <v>21</v>
      </c>
      <c r="I21" s="52" t="s">
        <v>22</v>
      </c>
      <c r="J21" s="53">
        <f>J22+J61</f>
        <v>1327749.3999999999</v>
      </c>
      <c r="K21" s="53">
        <f>K22+K61</f>
        <v>0</v>
      </c>
      <c r="L21" s="53">
        <f t="shared" ref="L21" si="1">L22+L61</f>
        <v>106233.68</v>
      </c>
      <c r="M21" s="53">
        <f>J21+K21-L21</f>
        <v>1221515.72</v>
      </c>
      <c r="O21" s="51" t="s">
        <v>21</v>
      </c>
      <c r="P21" s="52" t="s">
        <v>22</v>
      </c>
      <c r="Q21" s="53">
        <f>Q22+Q61</f>
        <v>1221515.7200000002</v>
      </c>
      <c r="R21" s="53">
        <f>R22+R61</f>
        <v>0</v>
      </c>
      <c r="S21" s="53">
        <f t="shared" ref="S21" si="2">S22+S61</f>
        <v>102010.29999999999</v>
      </c>
      <c r="T21" s="53">
        <f>Q21+R21-S21</f>
        <v>1119505.4200000002</v>
      </c>
      <c r="V21" s="51" t="s">
        <v>21</v>
      </c>
      <c r="W21" s="52" t="s">
        <v>22</v>
      </c>
      <c r="X21" s="53">
        <f>X22+X61</f>
        <v>1119505.42</v>
      </c>
      <c r="Y21" s="53">
        <f>Y22+Y61</f>
        <v>49999.42</v>
      </c>
      <c r="Z21" s="53">
        <f t="shared" ref="Z21" si="3">Z22+Z61</f>
        <v>93192.94</v>
      </c>
      <c r="AA21" s="53">
        <f>X21+Y21-Z21</f>
        <v>1076311.8999999999</v>
      </c>
      <c r="AC21" s="51" t="s">
        <v>21</v>
      </c>
      <c r="AD21" s="52" t="s">
        <v>22</v>
      </c>
      <c r="AE21" s="53">
        <f>AE22+AE61</f>
        <v>1076311.9000000001</v>
      </c>
      <c r="AF21" s="53">
        <f>AF22+AF61</f>
        <v>0</v>
      </c>
      <c r="AG21" s="53">
        <f t="shared" ref="AG21" si="4">AG22+AG61</f>
        <v>30846.530000000002</v>
      </c>
      <c r="AH21" s="53">
        <f>AE21+AF21-AG21</f>
        <v>1045465.3700000001</v>
      </c>
      <c r="AJ21" s="51" t="s">
        <v>21</v>
      </c>
      <c r="AK21" s="52" t="s">
        <v>22</v>
      </c>
      <c r="AL21" s="53">
        <f>AL22+AL61</f>
        <v>1045465.3699999999</v>
      </c>
      <c r="AM21" s="53">
        <f>AM22+AM61</f>
        <v>0</v>
      </c>
      <c r="AN21" s="53">
        <f t="shared" ref="AN21" si="5">AN22+AN61</f>
        <v>11786.689999999999</v>
      </c>
      <c r="AO21" s="53">
        <f>AL21+AM21-AN21</f>
        <v>1033678.6799999999</v>
      </c>
      <c r="AQ21" s="51" t="s">
        <v>21</v>
      </c>
      <c r="AR21" s="52" t="s">
        <v>22</v>
      </c>
      <c r="AS21" s="53">
        <f>AS22+AS61</f>
        <v>1033678.6799999999</v>
      </c>
      <c r="AT21" s="53">
        <f>AT22+AT61</f>
        <v>0</v>
      </c>
      <c r="AU21" s="53">
        <f t="shared" ref="AU21" si="6">AU22+AU61</f>
        <v>12593.72</v>
      </c>
      <c r="AV21" s="53">
        <f>AS21+AT21-AU21</f>
        <v>1021084.96</v>
      </c>
      <c r="AX21" s="51" t="s">
        <v>21</v>
      </c>
      <c r="AY21" s="52" t="s">
        <v>22</v>
      </c>
      <c r="AZ21" s="53">
        <f>AZ22+AZ61</f>
        <v>835108.96</v>
      </c>
      <c r="BA21" s="53">
        <f>BA22+BA61</f>
        <v>36000</v>
      </c>
      <c r="BB21" s="53">
        <f t="shared" ref="BB21" si="7">BB22+BB61</f>
        <v>61341.060000000005</v>
      </c>
      <c r="BC21" s="53">
        <f>AZ21+BA21-BB21</f>
        <v>809767.89999999991</v>
      </c>
      <c r="BE21" s="51" t="s">
        <v>21</v>
      </c>
      <c r="BF21" s="52" t="s">
        <v>22</v>
      </c>
      <c r="BG21" s="53">
        <f>BG22+BG61</f>
        <v>809767.9</v>
      </c>
      <c r="BH21" s="53">
        <f>BH22+BH61</f>
        <v>0</v>
      </c>
      <c r="BI21" s="53">
        <f t="shared" ref="BI21" si="8">BI22+BI61</f>
        <v>89235.96</v>
      </c>
      <c r="BJ21" s="53">
        <f>BG21+BH21-BI21</f>
        <v>720531.94000000006</v>
      </c>
      <c r="BL21" s="51" t="s">
        <v>21</v>
      </c>
      <c r="BM21" s="52" t="s">
        <v>22</v>
      </c>
      <c r="BN21" s="53">
        <f>BN22+BN61</f>
        <v>720531.94</v>
      </c>
      <c r="BO21" s="53">
        <f>BO22+BO61</f>
        <v>0</v>
      </c>
      <c r="BP21" s="53">
        <f t="shared" ref="BP21" si="9">BP22+BP61</f>
        <v>0</v>
      </c>
      <c r="BQ21" s="53">
        <f>BN21+BO21-BP21</f>
        <v>720531.94</v>
      </c>
      <c r="BS21" s="51" t="s">
        <v>21</v>
      </c>
      <c r="BT21" s="52" t="s">
        <v>22</v>
      </c>
      <c r="BU21" s="53">
        <f>BU22+BU61</f>
        <v>720531.94</v>
      </c>
      <c r="BV21" s="53">
        <f>BV22+BV61</f>
        <v>0</v>
      </c>
      <c r="BW21" s="53">
        <f t="shared" ref="BW21" si="10">BW22+BW61</f>
        <v>0</v>
      </c>
      <c r="BX21" s="53">
        <f>BU21+BV21-BW21</f>
        <v>720531.94</v>
      </c>
      <c r="BZ21" s="51" t="s">
        <v>21</v>
      </c>
      <c r="CA21" s="52" t="s">
        <v>22</v>
      </c>
      <c r="CB21" s="53">
        <f>CB22+CB61</f>
        <v>720531.94</v>
      </c>
      <c r="CC21" s="53">
        <f>CC22+CC61</f>
        <v>0</v>
      </c>
      <c r="CD21" s="53">
        <f t="shared" ref="CD21" si="11">CD22+CD61</f>
        <v>0</v>
      </c>
      <c r="CE21" s="53">
        <f>CB21+CC21-CD21</f>
        <v>720531.94</v>
      </c>
    </row>
    <row r="22" spans="1:83" s="47" customFormat="1" ht="36" customHeight="1" thickBot="1">
      <c r="A22" s="43" t="s">
        <v>92</v>
      </c>
      <c r="B22" s="44">
        <v>2000</v>
      </c>
      <c r="C22" s="45">
        <f>C23+C59</f>
        <v>1355172</v>
      </c>
      <c r="D22" s="45">
        <f>D23+D59</f>
        <v>50000</v>
      </c>
      <c r="E22" s="45">
        <f t="shared" ref="E22" si="12">E23+E59</f>
        <v>77422.600000000006</v>
      </c>
      <c r="F22" s="46">
        <f t="shared" ref="F22:F24" si="13">C22+D22-E22</f>
        <v>1327749.3999999999</v>
      </c>
      <c r="H22" s="43" t="s">
        <v>92</v>
      </c>
      <c r="I22" s="44">
        <v>2000</v>
      </c>
      <c r="J22" s="45">
        <f>J23+J59</f>
        <v>1327749.3999999999</v>
      </c>
      <c r="K22" s="45">
        <f>K23+K59</f>
        <v>0</v>
      </c>
      <c r="L22" s="45">
        <f t="shared" ref="L22" si="14">L23+L59</f>
        <v>106233.68</v>
      </c>
      <c r="M22" s="46">
        <f t="shared" ref="M22:M24" si="15">J22+K22-L22</f>
        <v>1221515.72</v>
      </c>
      <c r="O22" s="43" t="s">
        <v>92</v>
      </c>
      <c r="P22" s="44">
        <v>2000</v>
      </c>
      <c r="Q22" s="45">
        <f>Q23+Q59</f>
        <v>1221515.7200000002</v>
      </c>
      <c r="R22" s="45">
        <f>R23+R59</f>
        <v>0</v>
      </c>
      <c r="S22" s="45">
        <f t="shared" ref="S22" si="16">S23+S59</f>
        <v>102010.29999999999</v>
      </c>
      <c r="T22" s="46">
        <f t="shared" ref="T22:T24" si="17">Q22+R22-S22</f>
        <v>1119505.4200000002</v>
      </c>
      <c r="V22" s="43" t="s">
        <v>92</v>
      </c>
      <c r="W22" s="44">
        <v>2000</v>
      </c>
      <c r="X22" s="45">
        <f>X23+X59</f>
        <v>1119505.42</v>
      </c>
      <c r="Y22" s="45">
        <f>Y23+Y59</f>
        <v>49999.42</v>
      </c>
      <c r="Z22" s="45">
        <f t="shared" ref="Z22" si="18">Z23+Z59</f>
        <v>93192.94</v>
      </c>
      <c r="AA22" s="46">
        <f t="shared" ref="AA22:AA24" si="19">X22+Y22-Z22</f>
        <v>1076311.8999999999</v>
      </c>
      <c r="AC22" s="43" t="s">
        <v>92</v>
      </c>
      <c r="AD22" s="44">
        <v>2000</v>
      </c>
      <c r="AE22" s="45">
        <f>AE23+AE59</f>
        <v>1076311.9000000001</v>
      </c>
      <c r="AF22" s="45">
        <f>AF23+AF59</f>
        <v>0</v>
      </c>
      <c r="AG22" s="45">
        <f t="shared" ref="AG22" si="20">AG23+AG59</f>
        <v>30846.530000000002</v>
      </c>
      <c r="AH22" s="46">
        <f t="shared" ref="AH22:AH24" si="21">AE22+AF22-AG22</f>
        <v>1045465.3700000001</v>
      </c>
      <c r="AJ22" s="43" t="s">
        <v>92</v>
      </c>
      <c r="AK22" s="44">
        <v>2000</v>
      </c>
      <c r="AL22" s="45">
        <f>AL23+AL59</f>
        <v>1045465.3699999999</v>
      </c>
      <c r="AM22" s="45">
        <f>AM23+AM59</f>
        <v>0</v>
      </c>
      <c r="AN22" s="45">
        <f t="shared" ref="AN22" si="22">AN23+AN59</f>
        <v>11786.689999999999</v>
      </c>
      <c r="AO22" s="46">
        <f t="shared" ref="AO22:AO24" si="23">AL22+AM22-AN22</f>
        <v>1033678.6799999999</v>
      </c>
      <c r="AQ22" s="43" t="s">
        <v>92</v>
      </c>
      <c r="AR22" s="44">
        <v>2000</v>
      </c>
      <c r="AS22" s="45">
        <f>AS23+AS59</f>
        <v>1033678.6799999999</v>
      </c>
      <c r="AT22" s="45">
        <f>AT23+AT59</f>
        <v>0</v>
      </c>
      <c r="AU22" s="45">
        <f t="shared" ref="AU22" si="24">AU23+AU59</f>
        <v>12593.72</v>
      </c>
      <c r="AV22" s="46">
        <f t="shared" ref="AV22:AV24" si="25">AS22+AT22-AU22</f>
        <v>1021084.96</v>
      </c>
      <c r="AX22" s="43" t="s">
        <v>92</v>
      </c>
      <c r="AY22" s="44">
        <v>2000</v>
      </c>
      <c r="AZ22" s="45">
        <f>AZ23+AZ59</f>
        <v>835108.96</v>
      </c>
      <c r="BA22" s="45">
        <f>BA23+BA59</f>
        <v>36000</v>
      </c>
      <c r="BB22" s="45">
        <f t="shared" ref="BB22" si="26">BB23+BB59</f>
        <v>61341.060000000005</v>
      </c>
      <c r="BC22" s="46">
        <f t="shared" ref="BC22:BC24" si="27">AZ22+BA22-BB22</f>
        <v>809767.89999999991</v>
      </c>
      <c r="BE22" s="43" t="s">
        <v>92</v>
      </c>
      <c r="BF22" s="44">
        <v>2000</v>
      </c>
      <c r="BG22" s="45">
        <f>BG23+BG59</f>
        <v>809767.9</v>
      </c>
      <c r="BH22" s="45">
        <f>BH23+BH59</f>
        <v>0</v>
      </c>
      <c r="BI22" s="45">
        <f t="shared" ref="BI22" si="28">BI23+BI59</f>
        <v>89235.96</v>
      </c>
      <c r="BJ22" s="46">
        <f t="shared" ref="BJ22:BJ24" si="29">BG22+BH22-BI22</f>
        <v>720531.94000000006</v>
      </c>
      <c r="BL22" s="43" t="s">
        <v>92</v>
      </c>
      <c r="BM22" s="44">
        <v>2000</v>
      </c>
      <c r="BN22" s="45">
        <f>BN23+BN59</f>
        <v>720531.94</v>
      </c>
      <c r="BO22" s="45">
        <f>BO23+BO59</f>
        <v>0</v>
      </c>
      <c r="BP22" s="45">
        <f t="shared" ref="BP22" si="30">BP23+BP59</f>
        <v>0</v>
      </c>
      <c r="BQ22" s="46">
        <f t="shared" ref="BQ22:BQ24" si="31">BN22+BO22-BP22</f>
        <v>720531.94</v>
      </c>
      <c r="BS22" s="43" t="s">
        <v>92</v>
      </c>
      <c r="BT22" s="44">
        <v>2000</v>
      </c>
      <c r="BU22" s="45">
        <f>BU23+BU59</f>
        <v>720531.94</v>
      </c>
      <c r="BV22" s="45">
        <f>BV23+BV59</f>
        <v>0</v>
      </c>
      <c r="BW22" s="45">
        <f t="shared" ref="BW22" si="32">BW23+BW59</f>
        <v>0</v>
      </c>
      <c r="BX22" s="46">
        <f t="shared" ref="BX22:BX24" si="33">BU22+BV22-BW22</f>
        <v>720531.94</v>
      </c>
      <c r="BZ22" s="43" t="s">
        <v>92</v>
      </c>
      <c r="CA22" s="44">
        <v>2000</v>
      </c>
      <c r="CB22" s="45">
        <f>CB23+CB59</f>
        <v>720531.94</v>
      </c>
      <c r="CC22" s="45">
        <f>CC23+CC59</f>
        <v>0</v>
      </c>
      <c r="CD22" s="45">
        <f t="shared" ref="CD22" si="34">CD23+CD59</f>
        <v>0</v>
      </c>
      <c r="CE22" s="46">
        <f t="shared" ref="CE22:CE24" si="35">CB22+CC22-CD22</f>
        <v>720531.94</v>
      </c>
    </row>
    <row r="23" spans="1:83" s="59" customFormat="1" ht="15.75" customHeight="1" thickBot="1">
      <c r="A23" s="56" t="s">
        <v>23</v>
      </c>
      <c r="B23" s="57">
        <v>2200</v>
      </c>
      <c r="C23" s="58">
        <f>C24+C32+C33+C53</f>
        <v>1355172</v>
      </c>
      <c r="D23" s="58">
        <f>D24+D32+D33+D53</f>
        <v>50000</v>
      </c>
      <c r="E23" s="58">
        <f t="shared" ref="E23" si="36">E24+E32+E33+E53</f>
        <v>77422.600000000006</v>
      </c>
      <c r="F23" s="58">
        <f t="shared" si="13"/>
        <v>1327749.3999999999</v>
      </c>
      <c r="H23" s="56" t="s">
        <v>23</v>
      </c>
      <c r="I23" s="57">
        <v>2200</v>
      </c>
      <c r="J23" s="58">
        <f>J24+J32+J33+J53</f>
        <v>1327749.3999999999</v>
      </c>
      <c r="K23" s="58">
        <f>K24+K32+K33+K53</f>
        <v>0</v>
      </c>
      <c r="L23" s="58">
        <f t="shared" ref="L23" si="37">L24+L32+L33+L53</f>
        <v>106233.68</v>
      </c>
      <c r="M23" s="58">
        <f t="shared" si="15"/>
        <v>1221515.72</v>
      </c>
      <c r="O23" s="56" t="s">
        <v>23</v>
      </c>
      <c r="P23" s="57">
        <v>2200</v>
      </c>
      <c r="Q23" s="58">
        <f>Q24+Q32+Q33+Q53</f>
        <v>1221515.7200000002</v>
      </c>
      <c r="R23" s="58">
        <f>R24+R32+R33+R53</f>
        <v>0</v>
      </c>
      <c r="S23" s="58">
        <f t="shared" ref="S23" si="38">S24+S32+S33+S53</f>
        <v>102010.29999999999</v>
      </c>
      <c r="T23" s="58">
        <f t="shared" si="17"/>
        <v>1119505.4200000002</v>
      </c>
      <c r="V23" s="56" t="s">
        <v>23</v>
      </c>
      <c r="W23" s="57">
        <v>2200</v>
      </c>
      <c r="X23" s="58">
        <f>X24+X32+X33+X53</f>
        <v>1119505.42</v>
      </c>
      <c r="Y23" s="58">
        <f>Y24+Y32+Y33+Y53</f>
        <v>49999.42</v>
      </c>
      <c r="Z23" s="58">
        <f t="shared" ref="Z23" si="39">Z24+Z32+Z33+Z53</f>
        <v>93192.94</v>
      </c>
      <c r="AA23" s="58">
        <f t="shared" si="19"/>
        <v>1076311.8999999999</v>
      </c>
      <c r="AC23" s="56" t="s">
        <v>23</v>
      </c>
      <c r="AD23" s="57">
        <v>2200</v>
      </c>
      <c r="AE23" s="58">
        <f>AE24+AE32+AE33+AE53</f>
        <v>1076311.9000000001</v>
      </c>
      <c r="AF23" s="58">
        <f>AF24+AF32+AF33+AF53</f>
        <v>0</v>
      </c>
      <c r="AG23" s="58">
        <f t="shared" ref="AG23" si="40">AG24+AG32+AG33+AG53</f>
        <v>30846.530000000002</v>
      </c>
      <c r="AH23" s="58">
        <f t="shared" si="21"/>
        <v>1045465.3700000001</v>
      </c>
      <c r="AJ23" s="56" t="s">
        <v>23</v>
      </c>
      <c r="AK23" s="57">
        <v>2200</v>
      </c>
      <c r="AL23" s="58">
        <f>AL24+AL32+AL33+AL53</f>
        <v>1045465.3699999999</v>
      </c>
      <c r="AM23" s="58">
        <f>AM24+AM32+AM33+AM53</f>
        <v>0</v>
      </c>
      <c r="AN23" s="58">
        <f t="shared" ref="AN23" si="41">AN24+AN32+AN33+AN53</f>
        <v>11786.689999999999</v>
      </c>
      <c r="AO23" s="58">
        <f t="shared" si="23"/>
        <v>1033678.6799999999</v>
      </c>
      <c r="AQ23" s="56" t="s">
        <v>23</v>
      </c>
      <c r="AR23" s="57">
        <v>2200</v>
      </c>
      <c r="AS23" s="58">
        <f>AS24+AS32+AS33+AS53</f>
        <v>1033678.6799999999</v>
      </c>
      <c r="AT23" s="58">
        <f>AT24+AT32+AT33+AT53</f>
        <v>0</v>
      </c>
      <c r="AU23" s="58">
        <f t="shared" ref="AU23" si="42">AU24+AU32+AU33+AU53</f>
        <v>12593.72</v>
      </c>
      <c r="AV23" s="58">
        <f t="shared" si="25"/>
        <v>1021084.96</v>
      </c>
      <c r="AX23" s="56" t="s">
        <v>23</v>
      </c>
      <c r="AY23" s="57">
        <v>2200</v>
      </c>
      <c r="AZ23" s="58">
        <f>AZ24+AZ32+AZ33+AZ53</f>
        <v>835108.96</v>
      </c>
      <c r="BA23" s="58">
        <f>BA24+BA32+BA33+BA53</f>
        <v>36000</v>
      </c>
      <c r="BB23" s="58">
        <f t="shared" ref="BB23" si="43">BB24+BB32+BB33+BB53</f>
        <v>61341.060000000005</v>
      </c>
      <c r="BC23" s="58">
        <f t="shared" si="27"/>
        <v>809767.89999999991</v>
      </c>
      <c r="BE23" s="56" t="s">
        <v>23</v>
      </c>
      <c r="BF23" s="57">
        <v>2200</v>
      </c>
      <c r="BG23" s="58">
        <f>BG24+BG32+BG33+BG53</f>
        <v>809767.9</v>
      </c>
      <c r="BH23" s="58">
        <f>BH24+BH32+BH33+BH53</f>
        <v>0</v>
      </c>
      <c r="BI23" s="58">
        <f t="shared" ref="BI23" si="44">BI24+BI32+BI33+BI53</f>
        <v>89235.96</v>
      </c>
      <c r="BJ23" s="58">
        <f t="shared" si="29"/>
        <v>720531.94000000006</v>
      </c>
      <c r="BL23" s="56" t="s">
        <v>23</v>
      </c>
      <c r="BM23" s="57">
        <v>2200</v>
      </c>
      <c r="BN23" s="58">
        <f>BN24+BN32+BN33+BN53</f>
        <v>720531.94</v>
      </c>
      <c r="BO23" s="58">
        <f>BO24+BO32+BO33+BO53</f>
        <v>0</v>
      </c>
      <c r="BP23" s="58">
        <f t="shared" ref="BP23" si="45">BP24+BP32+BP33+BP53</f>
        <v>0</v>
      </c>
      <c r="BQ23" s="58">
        <f t="shared" si="31"/>
        <v>720531.94</v>
      </c>
      <c r="BS23" s="56" t="s">
        <v>23</v>
      </c>
      <c r="BT23" s="57">
        <v>2200</v>
      </c>
      <c r="BU23" s="58">
        <f>BU24+BU32+BU33+BU53</f>
        <v>720531.94</v>
      </c>
      <c r="BV23" s="58">
        <f>BV24+BV32+BV33+BV53</f>
        <v>0</v>
      </c>
      <c r="BW23" s="58">
        <f t="shared" ref="BW23" si="46">BW24+BW32+BW33+BW53</f>
        <v>0</v>
      </c>
      <c r="BX23" s="58">
        <f t="shared" si="33"/>
        <v>720531.94</v>
      </c>
      <c r="BZ23" s="56" t="s">
        <v>23</v>
      </c>
      <c r="CA23" s="57">
        <v>2200</v>
      </c>
      <c r="CB23" s="58">
        <f>CB24+CB32+CB33+CB53</f>
        <v>720531.94</v>
      </c>
      <c r="CC23" s="58">
        <f>CC24+CC32+CC33+CC53</f>
        <v>0</v>
      </c>
      <c r="CD23" s="58">
        <f t="shared" ref="CD23" si="47">CD24+CD32+CD33+CD53</f>
        <v>0</v>
      </c>
      <c r="CE23" s="58">
        <f t="shared" si="35"/>
        <v>720531.94</v>
      </c>
    </row>
    <row r="24" spans="1:83" s="63" customFormat="1" ht="15.75" customHeight="1" thickBot="1">
      <c r="A24" s="25" t="s">
        <v>24</v>
      </c>
      <c r="B24" s="30">
        <v>2210</v>
      </c>
      <c r="C24" s="31">
        <f>SUM(C25:C31)</f>
        <v>8824</v>
      </c>
      <c r="D24" s="31">
        <f t="shared" ref="D24:E24" si="48">SUM(D25:D31)</f>
        <v>0</v>
      </c>
      <c r="E24" s="31">
        <f t="shared" si="48"/>
        <v>0</v>
      </c>
      <c r="F24" s="35">
        <f t="shared" si="13"/>
        <v>8824</v>
      </c>
      <c r="H24" s="25" t="s">
        <v>24</v>
      </c>
      <c r="I24" s="30">
        <v>2210</v>
      </c>
      <c r="J24" s="31">
        <f>SUM(J25:J31)</f>
        <v>8824</v>
      </c>
      <c r="K24" s="31">
        <f t="shared" ref="K24" si="49">SUM(K25:K31)</f>
        <v>0</v>
      </c>
      <c r="L24" s="74">
        <f t="shared" ref="L24" si="50">SUM(L25:L31)</f>
        <v>0</v>
      </c>
      <c r="M24" s="35">
        <f t="shared" si="15"/>
        <v>8824</v>
      </c>
      <c r="O24" s="25" t="s">
        <v>24</v>
      </c>
      <c r="P24" s="30">
        <v>2210</v>
      </c>
      <c r="Q24" s="31">
        <f>SUM(Q25:Q31)</f>
        <v>8824</v>
      </c>
      <c r="R24" s="31">
        <f t="shared" ref="R24" si="51">SUM(R25:R31)</f>
        <v>0</v>
      </c>
      <c r="S24" s="31">
        <f t="shared" ref="S24" si="52">SUM(S25:S31)</f>
        <v>0</v>
      </c>
      <c r="T24" s="35">
        <f t="shared" si="17"/>
        <v>8824</v>
      </c>
      <c r="V24" s="25" t="s">
        <v>24</v>
      </c>
      <c r="W24" s="30">
        <v>2210</v>
      </c>
      <c r="X24" s="31">
        <f>SUM(X25:X31)</f>
        <v>8824</v>
      </c>
      <c r="Y24" s="31">
        <f t="shared" ref="Y24" si="53">SUM(Y25:Y31)</f>
        <v>0</v>
      </c>
      <c r="Z24" s="31">
        <f t="shared" ref="Z24" si="54">SUM(Z25:Z31)</f>
        <v>916.95</v>
      </c>
      <c r="AA24" s="35">
        <f t="shared" si="19"/>
        <v>7907.05</v>
      </c>
      <c r="AC24" s="25" t="s">
        <v>24</v>
      </c>
      <c r="AD24" s="30">
        <v>2210</v>
      </c>
      <c r="AE24" s="31">
        <f>SUM(AE25:AE31)</f>
        <v>7907.05</v>
      </c>
      <c r="AF24" s="31">
        <f t="shared" ref="AF24" si="55">SUM(AF25:AF31)</f>
        <v>0</v>
      </c>
      <c r="AG24" s="74">
        <f t="shared" ref="AG24" si="56">SUM(AG25:AG31)</f>
        <v>4650</v>
      </c>
      <c r="AH24" s="35">
        <f t="shared" si="21"/>
        <v>3257.05</v>
      </c>
      <c r="AJ24" s="25" t="s">
        <v>24</v>
      </c>
      <c r="AK24" s="30">
        <v>2210</v>
      </c>
      <c r="AL24" s="31">
        <f>SUM(AL25:AL31)</f>
        <v>3257.05</v>
      </c>
      <c r="AM24" s="31">
        <f t="shared" ref="AM24" si="57">SUM(AM25:AM31)</f>
        <v>0</v>
      </c>
      <c r="AN24" s="74">
        <f t="shared" ref="AN24" si="58">SUM(AN25:AN31)</f>
        <v>0</v>
      </c>
      <c r="AO24" s="35">
        <f t="shared" si="23"/>
        <v>3257.05</v>
      </c>
      <c r="AQ24" s="25" t="s">
        <v>24</v>
      </c>
      <c r="AR24" s="30">
        <v>2210</v>
      </c>
      <c r="AS24" s="31">
        <f>SUM(AS25:AS31)</f>
        <v>3257.05</v>
      </c>
      <c r="AT24" s="31">
        <f t="shared" ref="AT24" si="59">SUM(AT25:AT31)</f>
        <v>0</v>
      </c>
      <c r="AU24" s="74">
        <f t="shared" ref="AU24" si="60">SUM(AU25:AU31)</f>
        <v>0</v>
      </c>
      <c r="AV24" s="35">
        <f t="shared" si="25"/>
        <v>3257.05</v>
      </c>
      <c r="AX24" s="25" t="s">
        <v>24</v>
      </c>
      <c r="AY24" s="30">
        <v>2210</v>
      </c>
      <c r="AZ24" s="31">
        <f>SUM(AZ25:AZ31)</f>
        <v>3257.05</v>
      </c>
      <c r="BA24" s="31">
        <f t="shared" ref="BA24" si="61">SUM(BA25:BA31)</f>
        <v>0</v>
      </c>
      <c r="BB24" s="31">
        <f t="shared" ref="BB24" si="62">SUM(BB25:BB31)</f>
        <v>0</v>
      </c>
      <c r="BC24" s="35">
        <f t="shared" si="27"/>
        <v>3257.05</v>
      </c>
      <c r="BE24" s="25" t="s">
        <v>24</v>
      </c>
      <c r="BF24" s="30">
        <v>2210</v>
      </c>
      <c r="BG24" s="31">
        <f>SUM(BG25:BG31)</f>
        <v>3257.05</v>
      </c>
      <c r="BH24" s="31">
        <f t="shared" ref="BH24" si="63">SUM(BH25:BH31)</f>
        <v>0</v>
      </c>
      <c r="BI24" s="74">
        <f t="shared" ref="BI24" si="64">SUM(BI25:BI31)</f>
        <v>1582.1399999999999</v>
      </c>
      <c r="BJ24" s="35">
        <f t="shared" si="29"/>
        <v>1674.9100000000003</v>
      </c>
      <c r="BL24" s="25" t="s">
        <v>24</v>
      </c>
      <c r="BM24" s="30">
        <v>2210</v>
      </c>
      <c r="BN24" s="31">
        <f>SUM(BN25:BN31)</f>
        <v>1674.9100000000003</v>
      </c>
      <c r="BO24" s="31">
        <f t="shared" ref="BO24" si="65">SUM(BO25:BO31)</f>
        <v>0</v>
      </c>
      <c r="BP24" s="74">
        <f t="shared" ref="BP24" si="66">SUM(BP25:BP31)</f>
        <v>0</v>
      </c>
      <c r="BQ24" s="35">
        <f t="shared" si="31"/>
        <v>1674.9100000000003</v>
      </c>
      <c r="BS24" s="25" t="s">
        <v>24</v>
      </c>
      <c r="BT24" s="30">
        <v>2210</v>
      </c>
      <c r="BU24" s="31">
        <f>SUM(BU25:BU31)</f>
        <v>1674.9100000000003</v>
      </c>
      <c r="BV24" s="31">
        <f t="shared" ref="BV24" si="67">SUM(BV25:BV31)</f>
        <v>0</v>
      </c>
      <c r="BW24" s="31">
        <f t="shared" ref="BW24" si="68">SUM(BW25:BW31)</f>
        <v>0</v>
      </c>
      <c r="BX24" s="35">
        <f t="shared" si="33"/>
        <v>1674.9100000000003</v>
      </c>
      <c r="BZ24" s="25" t="s">
        <v>24</v>
      </c>
      <c r="CA24" s="30">
        <v>2210</v>
      </c>
      <c r="CB24" s="31">
        <f>SUM(CB25:CB31)</f>
        <v>1674.9100000000003</v>
      </c>
      <c r="CC24" s="31">
        <f t="shared" ref="CC24" si="69">SUM(CC25:CC31)</f>
        <v>0</v>
      </c>
      <c r="CD24" s="31">
        <f t="shared" ref="CD24" si="70">SUM(CD25:CD31)</f>
        <v>0</v>
      </c>
      <c r="CE24" s="35">
        <f t="shared" si="35"/>
        <v>1674.9100000000003</v>
      </c>
    </row>
    <row r="25" spans="1:83" s="21" customFormat="1" ht="15.75" customHeight="1" thickBot="1">
      <c r="A25" s="28" t="s">
        <v>93</v>
      </c>
      <c r="B25" s="32">
        <v>2210</v>
      </c>
      <c r="C25" s="26">
        <v>2684</v>
      </c>
      <c r="D25" s="27"/>
      <c r="E25" s="27"/>
      <c r="F25" s="22">
        <f>C25+D25-E25</f>
        <v>2684</v>
      </c>
      <c r="H25" s="28" t="s">
        <v>93</v>
      </c>
      <c r="I25" s="32">
        <v>2210</v>
      </c>
      <c r="J25" s="38">
        <f t="shared" ref="J25:J32" si="71">F25</f>
        <v>2684</v>
      </c>
      <c r="K25" s="27"/>
      <c r="L25" s="73"/>
      <c r="M25" s="22">
        <f>J25+K25-L25</f>
        <v>2684</v>
      </c>
      <c r="O25" s="28" t="s">
        <v>93</v>
      </c>
      <c r="P25" s="32">
        <v>2210</v>
      </c>
      <c r="Q25" s="38">
        <f t="shared" ref="Q25:Q32" si="72">M25</f>
        <v>2684</v>
      </c>
      <c r="R25" s="27"/>
      <c r="S25" s="27"/>
      <c r="T25" s="22">
        <f>Q25+R25-S25</f>
        <v>2684</v>
      </c>
      <c r="V25" s="28" t="s">
        <v>93</v>
      </c>
      <c r="W25" s="32">
        <v>2210</v>
      </c>
      <c r="X25" s="38">
        <f t="shared" ref="X25:X32" si="73">T25</f>
        <v>2684</v>
      </c>
      <c r="Y25" s="27"/>
      <c r="Z25" s="73"/>
      <c r="AA25" s="22">
        <f>X25+Y25-Z25</f>
        <v>2684</v>
      </c>
      <c r="AC25" s="28" t="s">
        <v>93</v>
      </c>
      <c r="AD25" s="32">
        <v>2210</v>
      </c>
      <c r="AE25" s="38">
        <f t="shared" ref="AE25:AE32" si="74">AA25</f>
        <v>2684</v>
      </c>
      <c r="AF25" s="27"/>
      <c r="AG25" s="27"/>
      <c r="AH25" s="22">
        <f>AE25+AF25-AG25</f>
        <v>2684</v>
      </c>
      <c r="AJ25" s="28" t="s">
        <v>93</v>
      </c>
      <c r="AK25" s="32">
        <v>2210</v>
      </c>
      <c r="AL25" s="38">
        <f t="shared" ref="AL25:AL32" si="75">AH25</f>
        <v>2684</v>
      </c>
      <c r="AM25" s="27"/>
      <c r="AN25" s="27"/>
      <c r="AO25" s="22">
        <f>AL25+AM25-AN25</f>
        <v>2684</v>
      </c>
      <c r="AQ25" s="28" t="s">
        <v>93</v>
      </c>
      <c r="AR25" s="32">
        <v>2210</v>
      </c>
      <c r="AS25" s="38">
        <f t="shared" ref="AS25:AS32" si="76">AO25</f>
        <v>2684</v>
      </c>
      <c r="AT25" s="27"/>
      <c r="AU25" s="73"/>
      <c r="AV25" s="22">
        <f>AS25+AT25-AU25</f>
        <v>2684</v>
      </c>
      <c r="AX25" s="28" t="s">
        <v>93</v>
      </c>
      <c r="AY25" s="32">
        <v>2210</v>
      </c>
      <c r="AZ25" s="38">
        <f t="shared" ref="AZ25:AZ32" si="77">AV25</f>
        <v>2684</v>
      </c>
      <c r="BA25" s="27"/>
      <c r="BB25" s="27"/>
      <c r="BC25" s="22">
        <f>AZ25+BA25-BB25</f>
        <v>2684</v>
      </c>
      <c r="BE25" s="28" t="s">
        <v>93</v>
      </c>
      <c r="BF25" s="32">
        <v>2210</v>
      </c>
      <c r="BG25" s="38">
        <f t="shared" ref="BG25:BG32" si="78">BC25</f>
        <v>2684</v>
      </c>
      <c r="BH25" s="27"/>
      <c r="BI25" s="73">
        <v>1009.14</v>
      </c>
      <c r="BJ25" s="22">
        <f>BG25+BH25-BI25</f>
        <v>1674.8600000000001</v>
      </c>
      <c r="BL25" s="28" t="s">
        <v>93</v>
      </c>
      <c r="BM25" s="32">
        <v>2210</v>
      </c>
      <c r="BN25" s="38">
        <f t="shared" ref="BN25:BN32" si="79">BJ25</f>
        <v>1674.8600000000001</v>
      </c>
      <c r="BO25" s="27"/>
      <c r="BP25" s="73"/>
      <c r="BQ25" s="22">
        <f>BN25+BO25-BP25</f>
        <v>1674.8600000000001</v>
      </c>
      <c r="BS25" s="28" t="s">
        <v>93</v>
      </c>
      <c r="BT25" s="32">
        <v>2210</v>
      </c>
      <c r="BU25" s="38">
        <f t="shared" ref="BU25:BU32" si="80">BQ25</f>
        <v>1674.8600000000001</v>
      </c>
      <c r="BV25" s="27"/>
      <c r="BW25" s="27"/>
      <c r="BX25" s="22">
        <f>BU25+BV25-BW25</f>
        <v>1674.8600000000001</v>
      </c>
      <c r="BY25" s="17"/>
      <c r="BZ25" s="28" t="s">
        <v>93</v>
      </c>
      <c r="CA25" s="32">
        <v>2210</v>
      </c>
      <c r="CB25" s="38">
        <f t="shared" ref="CB25:CB32" si="81">BX25</f>
        <v>1674.8600000000001</v>
      </c>
      <c r="CC25" s="27"/>
      <c r="CD25" s="27"/>
      <c r="CE25" s="22">
        <f>CB25+CC25-CD25</f>
        <v>1674.8600000000001</v>
      </c>
    </row>
    <row r="26" spans="1:83" s="68" customFormat="1" ht="15.75" thickBot="1">
      <c r="A26" s="64" t="s">
        <v>112</v>
      </c>
      <c r="B26" s="65">
        <v>2210</v>
      </c>
      <c r="C26" s="66">
        <v>5823</v>
      </c>
      <c r="D26" s="66"/>
      <c r="E26" s="66"/>
      <c r="F26" s="67">
        <f>C26+D26-E26</f>
        <v>5823</v>
      </c>
      <c r="H26" s="64" t="s">
        <v>112</v>
      </c>
      <c r="I26" s="65">
        <v>2210</v>
      </c>
      <c r="J26" s="67">
        <f t="shared" si="71"/>
        <v>5823</v>
      </c>
      <c r="K26" s="66"/>
      <c r="L26" s="79"/>
      <c r="M26" s="67">
        <f t="shared" ref="M26:M27" si="82">J26+K26-L26</f>
        <v>5823</v>
      </c>
      <c r="O26" s="64" t="s">
        <v>112</v>
      </c>
      <c r="P26" s="65">
        <v>2210</v>
      </c>
      <c r="Q26" s="67">
        <f t="shared" si="72"/>
        <v>5823</v>
      </c>
      <c r="R26" s="66"/>
      <c r="S26" s="79"/>
      <c r="T26" s="67">
        <f t="shared" ref="T26:T27" si="83">Q26+R26-S26</f>
        <v>5823</v>
      </c>
      <c r="V26" s="64" t="s">
        <v>112</v>
      </c>
      <c r="W26" s="65">
        <v>2210</v>
      </c>
      <c r="X26" s="67">
        <f t="shared" si="73"/>
        <v>5823</v>
      </c>
      <c r="Y26" s="66"/>
      <c r="Z26" s="73">
        <v>916.95</v>
      </c>
      <c r="AA26" s="67">
        <f t="shared" ref="AA26:AA27" si="84">X26+Y26-Z26</f>
        <v>4906.05</v>
      </c>
      <c r="AC26" s="64" t="s">
        <v>119</v>
      </c>
      <c r="AD26" s="65">
        <v>2210</v>
      </c>
      <c r="AE26" s="67">
        <f t="shared" si="74"/>
        <v>4906.05</v>
      </c>
      <c r="AF26" s="66"/>
      <c r="AG26" s="87">
        <v>4650</v>
      </c>
      <c r="AH26" s="67">
        <f t="shared" ref="AH26:AH27" si="85">AE26+AF26-AG26</f>
        <v>256.05000000000018</v>
      </c>
      <c r="AJ26" s="64" t="s">
        <v>112</v>
      </c>
      <c r="AK26" s="65">
        <v>2210</v>
      </c>
      <c r="AL26" s="67">
        <f t="shared" si="75"/>
        <v>256.05000000000018</v>
      </c>
      <c r="AM26" s="66"/>
      <c r="AN26" s="66"/>
      <c r="AO26" s="67">
        <f t="shared" ref="AO26:AO27" si="86">AL26+AM26-AN26</f>
        <v>256.05000000000018</v>
      </c>
      <c r="AQ26" s="64" t="s">
        <v>112</v>
      </c>
      <c r="AR26" s="65">
        <v>2210</v>
      </c>
      <c r="AS26" s="67">
        <f t="shared" si="76"/>
        <v>256.05000000000018</v>
      </c>
      <c r="AT26" s="66"/>
      <c r="AU26" s="66"/>
      <c r="AV26" s="67">
        <f t="shared" ref="AV26:AV27" si="87">AS26+AT26-AU26</f>
        <v>256.05000000000018</v>
      </c>
      <c r="AX26" s="64" t="s">
        <v>112</v>
      </c>
      <c r="AY26" s="65">
        <v>2210</v>
      </c>
      <c r="AZ26" s="67">
        <f t="shared" si="77"/>
        <v>256.05000000000018</v>
      </c>
      <c r="BA26" s="66"/>
      <c r="BB26" s="66"/>
      <c r="BC26" s="67">
        <f t="shared" ref="BC26:BC27" si="88">AZ26+BA26-BB26</f>
        <v>256.05000000000018</v>
      </c>
      <c r="BE26" s="64" t="s">
        <v>112</v>
      </c>
      <c r="BF26" s="65">
        <v>2210</v>
      </c>
      <c r="BG26" s="67">
        <f t="shared" si="78"/>
        <v>256.05000000000018</v>
      </c>
      <c r="BH26" s="66"/>
      <c r="BI26" s="79">
        <v>256</v>
      </c>
      <c r="BJ26" s="67">
        <f t="shared" ref="BJ26:BJ27" si="89">BG26+BH26-BI26</f>
        <v>5.0000000000181899E-2</v>
      </c>
      <c r="BL26" s="64" t="s">
        <v>112</v>
      </c>
      <c r="BM26" s="65">
        <v>2210</v>
      </c>
      <c r="BN26" s="67">
        <f t="shared" si="79"/>
        <v>5.0000000000181899E-2</v>
      </c>
      <c r="BO26" s="66"/>
      <c r="BP26" s="79"/>
      <c r="BQ26" s="67">
        <f t="shared" ref="BQ26:BQ27" si="90">BN26+BO26-BP26</f>
        <v>5.0000000000181899E-2</v>
      </c>
      <c r="BS26" s="64" t="s">
        <v>112</v>
      </c>
      <c r="BT26" s="65">
        <v>2210</v>
      </c>
      <c r="BU26" s="67">
        <f t="shared" si="80"/>
        <v>5.0000000000181899E-2</v>
      </c>
      <c r="BV26" s="66"/>
      <c r="BW26" s="66"/>
      <c r="BX26" s="67">
        <f t="shared" ref="BX26:BX27" si="91">BU26+BV26-BW26</f>
        <v>5.0000000000181899E-2</v>
      </c>
      <c r="BZ26" s="64" t="s">
        <v>112</v>
      </c>
      <c r="CA26" s="67">
        <f t="shared" ref="CA26:CA27" si="92">BW26</f>
        <v>0</v>
      </c>
      <c r="CB26" s="67">
        <f>BX26</f>
        <v>5.0000000000181899E-2</v>
      </c>
      <c r="CC26" s="66"/>
      <c r="CD26" s="66"/>
      <c r="CE26" s="67">
        <f>CB26+CC26-CD26</f>
        <v>5.0000000000181899E-2</v>
      </c>
    </row>
    <row r="27" spans="1:83" s="68" customFormat="1" ht="15.75" customHeight="1" thickBot="1">
      <c r="A27" s="64" t="s">
        <v>113</v>
      </c>
      <c r="B27" s="65">
        <v>2210</v>
      </c>
      <c r="C27" s="66">
        <v>317</v>
      </c>
      <c r="D27" s="66"/>
      <c r="E27" s="66"/>
      <c r="F27" s="67">
        <f>C27+D27-E27</f>
        <v>317</v>
      </c>
      <c r="H27" s="64" t="s">
        <v>113</v>
      </c>
      <c r="I27" s="65">
        <v>2210</v>
      </c>
      <c r="J27" s="67">
        <f t="shared" si="71"/>
        <v>317</v>
      </c>
      <c r="K27" s="66"/>
      <c r="L27" s="79"/>
      <c r="M27" s="67">
        <f t="shared" si="82"/>
        <v>317</v>
      </c>
      <c r="O27" s="64" t="s">
        <v>113</v>
      </c>
      <c r="P27" s="65">
        <v>2210</v>
      </c>
      <c r="Q27" s="67">
        <f t="shared" si="72"/>
        <v>317</v>
      </c>
      <c r="R27" s="66"/>
      <c r="S27" s="79"/>
      <c r="T27" s="67">
        <f t="shared" si="83"/>
        <v>317</v>
      </c>
      <c r="V27" s="64" t="s">
        <v>114</v>
      </c>
      <c r="W27" s="65">
        <v>2210</v>
      </c>
      <c r="X27" s="67">
        <f t="shared" si="73"/>
        <v>317</v>
      </c>
      <c r="Y27" s="66"/>
      <c r="Z27" s="73"/>
      <c r="AA27" s="67">
        <f t="shared" si="84"/>
        <v>317</v>
      </c>
      <c r="AC27" s="64" t="s">
        <v>120</v>
      </c>
      <c r="AD27" s="65">
        <v>2210</v>
      </c>
      <c r="AE27" s="67">
        <f t="shared" si="74"/>
        <v>317</v>
      </c>
      <c r="AF27" s="66"/>
      <c r="AG27" s="66"/>
      <c r="AH27" s="67">
        <f t="shared" si="85"/>
        <v>317</v>
      </c>
      <c r="AJ27" s="64" t="s">
        <v>114</v>
      </c>
      <c r="AK27" s="65">
        <v>2210</v>
      </c>
      <c r="AL27" s="67">
        <f t="shared" si="75"/>
        <v>317</v>
      </c>
      <c r="AM27" s="66"/>
      <c r="AN27" s="66"/>
      <c r="AO27" s="67">
        <f t="shared" si="86"/>
        <v>317</v>
      </c>
      <c r="AQ27" s="64" t="s">
        <v>114</v>
      </c>
      <c r="AR27" s="65">
        <v>2210</v>
      </c>
      <c r="AS27" s="67">
        <f t="shared" si="76"/>
        <v>317</v>
      </c>
      <c r="AT27" s="66"/>
      <c r="AU27" s="66"/>
      <c r="AV27" s="67">
        <f t="shared" si="87"/>
        <v>317</v>
      </c>
      <c r="AX27" s="64" t="s">
        <v>114</v>
      </c>
      <c r="AY27" s="65">
        <v>2210</v>
      </c>
      <c r="AZ27" s="67">
        <f t="shared" si="77"/>
        <v>317</v>
      </c>
      <c r="BA27" s="66"/>
      <c r="BB27" s="66"/>
      <c r="BC27" s="67">
        <f t="shared" si="88"/>
        <v>317</v>
      </c>
      <c r="BE27" s="64" t="s">
        <v>114</v>
      </c>
      <c r="BF27" s="65">
        <v>2210</v>
      </c>
      <c r="BG27" s="67">
        <f t="shared" si="78"/>
        <v>317</v>
      </c>
      <c r="BH27" s="66"/>
      <c r="BI27" s="79">
        <v>317</v>
      </c>
      <c r="BJ27" s="67">
        <f t="shared" si="89"/>
        <v>0</v>
      </c>
      <c r="BL27" s="64" t="s">
        <v>114</v>
      </c>
      <c r="BM27" s="65">
        <v>2210</v>
      </c>
      <c r="BN27" s="67">
        <f t="shared" si="79"/>
        <v>0</v>
      </c>
      <c r="BO27" s="66"/>
      <c r="BP27" s="79"/>
      <c r="BQ27" s="67">
        <f t="shared" si="90"/>
        <v>0</v>
      </c>
      <c r="BS27" s="64" t="s">
        <v>114</v>
      </c>
      <c r="BT27" s="65">
        <v>2210</v>
      </c>
      <c r="BU27" s="67">
        <f t="shared" si="80"/>
        <v>0</v>
      </c>
      <c r="BV27" s="66"/>
      <c r="BW27" s="66"/>
      <c r="BX27" s="67">
        <f t="shared" si="91"/>
        <v>0</v>
      </c>
      <c r="BZ27" s="64" t="s">
        <v>114</v>
      </c>
      <c r="CA27" s="67">
        <f t="shared" si="92"/>
        <v>0</v>
      </c>
      <c r="CB27" s="67">
        <f>BX27</f>
        <v>0</v>
      </c>
      <c r="CC27" s="66"/>
      <c r="CD27" s="66"/>
      <c r="CE27" s="67">
        <f>CB27+CC27-CD27</f>
        <v>0</v>
      </c>
    </row>
    <row r="28" spans="1:83" s="41" customFormat="1" ht="15.75" customHeight="1" thickBot="1">
      <c r="A28" s="23" t="s">
        <v>100</v>
      </c>
      <c r="B28" s="24">
        <v>2210</v>
      </c>
      <c r="C28" s="34"/>
      <c r="D28" s="34"/>
      <c r="E28" s="34"/>
      <c r="F28" s="22">
        <f t="shared" ref="F28:F52" si="93">C28+D28-E28</f>
        <v>0</v>
      </c>
      <c r="H28" s="23" t="s">
        <v>100</v>
      </c>
      <c r="I28" s="24">
        <v>2210</v>
      </c>
      <c r="J28" s="38">
        <f t="shared" si="71"/>
        <v>0</v>
      </c>
      <c r="K28" s="34"/>
      <c r="L28" s="73"/>
      <c r="M28" s="22">
        <f t="shared" ref="M28:M32" si="94">J28+K28-L28</f>
        <v>0</v>
      </c>
      <c r="O28" s="23" t="s">
        <v>100</v>
      </c>
      <c r="P28" s="24">
        <v>2210</v>
      </c>
      <c r="Q28" s="38">
        <f t="shared" si="72"/>
        <v>0</v>
      </c>
      <c r="R28" s="34"/>
      <c r="S28" s="34"/>
      <c r="T28" s="22">
        <f t="shared" ref="T28:T32" si="95">Q28+R28-S28</f>
        <v>0</v>
      </c>
      <c r="V28" s="23" t="s">
        <v>100</v>
      </c>
      <c r="W28" s="24">
        <v>2210</v>
      </c>
      <c r="X28" s="38">
        <f t="shared" si="73"/>
        <v>0</v>
      </c>
      <c r="Y28" s="34"/>
      <c r="Z28" s="73"/>
      <c r="AA28" s="22">
        <f t="shared" ref="AA28:AA32" si="96">X28+Y28-Z28</f>
        <v>0</v>
      </c>
      <c r="AC28" s="23" t="s">
        <v>100</v>
      </c>
      <c r="AD28" s="24">
        <v>2210</v>
      </c>
      <c r="AE28" s="38">
        <f t="shared" si="74"/>
        <v>0</v>
      </c>
      <c r="AF28" s="34"/>
      <c r="AG28" s="34"/>
      <c r="AH28" s="22">
        <f t="shared" ref="AH28:AH32" si="97">AE28+AF28-AG28</f>
        <v>0</v>
      </c>
      <c r="AJ28" s="23" t="s">
        <v>100</v>
      </c>
      <c r="AK28" s="24">
        <v>2210</v>
      </c>
      <c r="AL28" s="38">
        <f t="shared" si="75"/>
        <v>0</v>
      </c>
      <c r="AM28" s="34"/>
      <c r="AN28" s="34"/>
      <c r="AO28" s="22">
        <f t="shared" ref="AO28:AO32" si="98">AL28+AM28-AN28</f>
        <v>0</v>
      </c>
      <c r="AQ28" s="23" t="s">
        <v>100</v>
      </c>
      <c r="AR28" s="24">
        <v>2210</v>
      </c>
      <c r="AS28" s="38">
        <f t="shared" si="76"/>
        <v>0</v>
      </c>
      <c r="AT28" s="34"/>
      <c r="AU28" s="73"/>
      <c r="AV28" s="22">
        <f t="shared" ref="AV28:AV32" si="99">AS28+AT28-AU28</f>
        <v>0</v>
      </c>
      <c r="AX28" s="23" t="s">
        <v>100</v>
      </c>
      <c r="AY28" s="24">
        <v>2210</v>
      </c>
      <c r="AZ28" s="38">
        <f t="shared" si="77"/>
        <v>0</v>
      </c>
      <c r="BA28" s="34"/>
      <c r="BB28" s="34"/>
      <c r="BC28" s="22">
        <f t="shared" ref="BC28:BC32" si="100">AZ28+BA28-BB28</f>
        <v>0</v>
      </c>
      <c r="BE28" s="23" t="s">
        <v>100</v>
      </c>
      <c r="BF28" s="24">
        <v>2210</v>
      </c>
      <c r="BG28" s="38">
        <f t="shared" si="78"/>
        <v>0</v>
      </c>
      <c r="BH28" s="34"/>
      <c r="BI28" s="75"/>
      <c r="BJ28" s="22">
        <f t="shared" ref="BJ28:BJ32" si="101">BG28+BH28-BI28</f>
        <v>0</v>
      </c>
      <c r="BL28" s="23" t="s">
        <v>100</v>
      </c>
      <c r="BM28" s="24">
        <v>2210</v>
      </c>
      <c r="BN28" s="38">
        <f t="shared" si="79"/>
        <v>0</v>
      </c>
      <c r="BO28" s="34"/>
      <c r="BP28" s="73"/>
      <c r="BQ28" s="22">
        <f t="shared" ref="BQ28:BQ32" si="102">BN28+BO28-BP28</f>
        <v>0</v>
      </c>
      <c r="BS28" s="23" t="s">
        <v>100</v>
      </c>
      <c r="BT28" s="24">
        <v>2210</v>
      </c>
      <c r="BU28" s="38">
        <f t="shared" si="80"/>
        <v>0</v>
      </c>
      <c r="BV28" s="34"/>
      <c r="BW28" s="34"/>
      <c r="BX28" s="22">
        <f t="shared" ref="BX28:BX32" si="103">BU28+BV28-BW28</f>
        <v>0</v>
      </c>
      <c r="BZ28" s="23" t="s">
        <v>100</v>
      </c>
      <c r="CA28" s="24">
        <v>2210</v>
      </c>
      <c r="CB28" s="38">
        <f t="shared" si="81"/>
        <v>0</v>
      </c>
      <c r="CC28" s="34"/>
      <c r="CD28" s="34"/>
      <c r="CE28" s="22">
        <f t="shared" ref="CE28:CE32" si="104">CB28+CC28-CD28</f>
        <v>0</v>
      </c>
    </row>
    <row r="29" spans="1:83" s="41" customFormat="1" ht="15.75" customHeight="1" thickBot="1">
      <c r="A29" s="23" t="s">
        <v>101</v>
      </c>
      <c r="B29" s="24">
        <v>2210</v>
      </c>
      <c r="C29" s="34"/>
      <c r="D29" s="34"/>
      <c r="E29" s="34"/>
      <c r="F29" s="22">
        <f t="shared" si="93"/>
        <v>0</v>
      </c>
      <c r="H29" s="23" t="s">
        <v>101</v>
      </c>
      <c r="I29" s="24">
        <v>2210</v>
      </c>
      <c r="J29" s="38">
        <f t="shared" si="71"/>
        <v>0</v>
      </c>
      <c r="K29" s="34"/>
      <c r="L29" s="73"/>
      <c r="M29" s="22">
        <f t="shared" si="94"/>
        <v>0</v>
      </c>
      <c r="O29" s="23" t="s">
        <v>101</v>
      </c>
      <c r="P29" s="24">
        <v>2210</v>
      </c>
      <c r="Q29" s="38">
        <f t="shared" si="72"/>
        <v>0</v>
      </c>
      <c r="R29" s="34"/>
      <c r="S29" s="34"/>
      <c r="T29" s="22">
        <f t="shared" si="95"/>
        <v>0</v>
      </c>
      <c r="V29" s="23" t="s">
        <v>101</v>
      </c>
      <c r="W29" s="24">
        <v>2210</v>
      </c>
      <c r="X29" s="38">
        <f t="shared" si="73"/>
        <v>0</v>
      </c>
      <c r="Y29" s="34"/>
      <c r="Z29" s="73"/>
      <c r="AA29" s="22">
        <f t="shared" si="96"/>
        <v>0</v>
      </c>
      <c r="AC29" s="23" t="s">
        <v>101</v>
      </c>
      <c r="AD29" s="24">
        <v>2210</v>
      </c>
      <c r="AE29" s="38">
        <f t="shared" si="74"/>
        <v>0</v>
      </c>
      <c r="AF29" s="34"/>
      <c r="AG29" s="34"/>
      <c r="AH29" s="22">
        <f t="shared" si="97"/>
        <v>0</v>
      </c>
      <c r="AJ29" s="23" t="s">
        <v>101</v>
      </c>
      <c r="AK29" s="24">
        <v>2210</v>
      </c>
      <c r="AL29" s="38">
        <f t="shared" si="75"/>
        <v>0</v>
      </c>
      <c r="AM29" s="34"/>
      <c r="AN29" s="34"/>
      <c r="AO29" s="22">
        <f t="shared" si="98"/>
        <v>0</v>
      </c>
      <c r="AQ29" s="23" t="s">
        <v>101</v>
      </c>
      <c r="AR29" s="24">
        <v>2210</v>
      </c>
      <c r="AS29" s="38">
        <f t="shared" si="76"/>
        <v>0</v>
      </c>
      <c r="AT29" s="34"/>
      <c r="AU29" s="73"/>
      <c r="AV29" s="22">
        <f t="shared" si="99"/>
        <v>0</v>
      </c>
      <c r="AX29" s="23" t="s">
        <v>101</v>
      </c>
      <c r="AY29" s="24">
        <v>2210</v>
      </c>
      <c r="AZ29" s="38">
        <f t="shared" si="77"/>
        <v>0</v>
      </c>
      <c r="BA29" s="34"/>
      <c r="BB29" s="34"/>
      <c r="BC29" s="22">
        <f t="shared" si="100"/>
        <v>0</v>
      </c>
      <c r="BE29" s="23" t="s">
        <v>101</v>
      </c>
      <c r="BF29" s="24">
        <v>2210</v>
      </c>
      <c r="BG29" s="38">
        <f t="shared" si="78"/>
        <v>0</v>
      </c>
      <c r="BH29" s="34"/>
      <c r="BI29" s="75"/>
      <c r="BJ29" s="22">
        <f t="shared" si="101"/>
        <v>0</v>
      </c>
      <c r="BL29" s="23" t="s">
        <v>101</v>
      </c>
      <c r="BM29" s="24">
        <v>2210</v>
      </c>
      <c r="BN29" s="38">
        <f t="shared" si="79"/>
        <v>0</v>
      </c>
      <c r="BO29" s="34"/>
      <c r="BP29" s="73"/>
      <c r="BQ29" s="22">
        <f t="shared" si="102"/>
        <v>0</v>
      </c>
      <c r="BS29" s="23" t="s">
        <v>101</v>
      </c>
      <c r="BT29" s="24">
        <v>2210</v>
      </c>
      <c r="BU29" s="38">
        <f t="shared" si="80"/>
        <v>0</v>
      </c>
      <c r="BV29" s="34"/>
      <c r="BW29" s="34"/>
      <c r="BX29" s="22">
        <f t="shared" si="103"/>
        <v>0</v>
      </c>
      <c r="BZ29" s="23" t="s">
        <v>101</v>
      </c>
      <c r="CA29" s="24">
        <v>2210</v>
      </c>
      <c r="CB29" s="38">
        <f t="shared" si="81"/>
        <v>0</v>
      </c>
      <c r="CC29" s="34"/>
      <c r="CD29" s="34"/>
      <c r="CE29" s="22">
        <f t="shared" si="104"/>
        <v>0</v>
      </c>
    </row>
    <row r="30" spans="1:83" s="41" customFormat="1" ht="15.75" customHeight="1" thickBot="1">
      <c r="A30" s="23" t="s">
        <v>102</v>
      </c>
      <c r="B30" s="24">
        <v>2210</v>
      </c>
      <c r="C30" s="34"/>
      <c r="D30" s="34"/>
      <c r="E30" s="34"/>
      <c r="F30" s="22">
        <f t="shared" si="93"/>
        <v>0</v>
      </c>
      <c r="H30" s="23" t="s">
        <v>102</v>
      </c>
      <c r="I30" s="24">
        <v>2210</v>
      </c>
      <c r="J30" s="38">
        <f t="shared" si="71"/>
        <v>0</v>
      </c>
      <c r="K30" s="34"/>
      <c r="L30" s="73"/>
      <c r="M30" s="22">
        <f t="shared" si="94"/>
        <v>0</v>
      </c>
      <c r="O30" s="23" t="s">
        <v>102</v>
      </c>
      <c r="P30" s="24">
        <v>2210</v>
      </c>
      <c r="Q30" s="38">
        <f t="shared" si="72"/>
        <v>0</v>
      </c>
      <c r="R30" s="34"/>
      <c r="S30" s="34"/>
      <c r="T30" s="22">
        <f t="shared" si="95"/>
        <v>0</v>
      </c>
      <c r="V30" s="23" t="s">
        <v>102</v>
      </c>
      <c r="W30" s="24">
        <v>2210</v>
      </c>
      <c r="X30" s="38">
        <f t="shared" si="73"/>
        <v>0</v>
      </c>
      <c r="Y30" s="34"/>
      <c r="Z30" s="73"/>
      <c r="AA30" s="22">
        <f t="shared" si="96"/>
        <v>0</v>
      </c>
      <c r="AC30" s="23" t="s">
        <v>102</v>
      </c>
      <c r="AD30" s="24">
        <v>2210</v>
      </c>
      <c r="AE30" s="38">
        <f t="shared" si="74"/>
        <v>0</v>
      </c>
      <c r="AF30" s="34"/>
      <c r="AG30" s="34"/>
      <c r="AH30" s="22">
        <f t="shared" si="97"/>
        <v>0</v>
      </c>
      <c r="AJ30" s="23" t="s">
        <v>102</v>
      </c>
      <c r="AK30" s="24">
        <v>2210</v>
      </c>
      <c r="AL30" s="38">
        <f t="shared" si="75"/>
        <v>0</v>
      </c>
      <c r="AM30" s="34"/>
      <c r="AN30" s="34"/>
      <c r="AO30" s="22">
        <f t="shared" si="98"/>
        <v>0</v>
      </c>
      <c r="AQ30" s="23" t="s">
        <v>102</v>
      </c>
      <c r="AR30" s="24">
        <v>2210</v>
      </c>
      <c r="AS30" s="38">
        <f t="shared" si="76"/>
        <v>0</v>
      </c>
      <c r="AT30" s="34"/>
      <c r="AU30" s="73"/>
      <c r="AV30" s="22">
        <f t="shared" si="99"/>
        <v>0</v>
      </c>
      <c r="AX30" s="23" t="s">
        <v>102</v>
      </c>
      <c r="AY30" s="24">
        <v>2210</v>
      </c>
      <c r="AZ30" s="38">
        <f t="shared" si="77"/>
        <v>0</v>
      </c>
      <c r="BA30" s="34"/>
      <c r="BB30" s="34"/>
      <c r="BC30" s="22">
        <f t="shared" si="100"/>
        <v>0</v>
      </c>
      <c r="BE30" s="23" t="s">
        <v>102</v>
      </c>
      <c r="BF30" s="24">
        <v>2210</v>
      </c>
      <c r="BG30" s="38">
        <f t="shared" si="78"/>
        <v>0</v>
      </c>
      <c r="BH30" s="34"/>
      <c r="BI30" s="75"/>
      <c r="BJ30" s="22">
        <f t="shared" si="101"/>
        <v>0</v>
      </c>
      <c r="BL30" s="23" t="s">
        <v>102</v>
      </c>
      <c r="BM30" s="24">
        <v>2210</v>
      </c>
      <c r="BN30" s="38">
        <f t="shared" si="79"/>
        <v>0</v>
      </c>
      <c r="BO30" s="34"/>
      <c r="BP30" s="73"/>
      <c r="BQ30" s="22">
        <f t="shared" si="102"/>
        <v>0</v>
      </c>
      <c r="BS30" s="23" t="s">
        <v>102</v>
      </c>
      <c r="BT30" s="24">
        <v>2210</v>
      </c>
      <c r="BU30" s="38">
        <f t="shared" si="80"/>
        <v>0</v>
      </c>
      <c r="BV30" s="34"/>
      <c r="BW30" s="34"/>
      <c r="BX30" s="22">
        <f t="shared" si="103"/>
        <v>0</v>
      </c>
      <c r="BZ30" s="23" t="s">
        <v>102</v>
      </c>
      <c r="CA30" s="24">
        <v>2210</v>
      </c>
      <c r="CB30" s="38">
        <f t="shared" si="81"/>
        <v>0</v>
      </c>
      <c r="CC30" s="34"/>
      <c r="CD30" s="34"/>
      <c r="CE30" s="22">
        <f t="shared" si="104"/>
        <v>0</v>
      </c>
    </row>
    <row r="31" spans="1:83" s="21" customFormat="1" ht="15.75" customHeight="1" thickBot="1">
      <c r="A31" s="28" t="s">
        <v>104</v>
      </c>
      <c r="B31" s="32">
        <v>2210</v>
      </c>
      <c r="C31" s="26"/>
      <c r="D31" s="27"/>
      <c r="E31" s="27"/>
      <c r="F31" s="22">
        <f t="shared" si="93"/>
        <v>0</v>
      </c>
      <c r="H31" s="28" t="s">
        <v>104</v>
      </c>
      <c r="I31" s="32">
        <v>2210</v>
      </c>
      <c r="J31" s="38">
        <f t="shared" si="71"/>
        <v>0</v>
      </c>
      <c r="K31" s="27"/>
      <c r="L31" s="73"/>
      <c r="M31" s="22">
        <f t="shared" si="94"/>
        <v>0</v>
      </c>
      <c r="O31" s="28" t="s">
        <v>104</v>
      </c>
      <c r="P31" s="32">
        <v>2210</v>
      </c>
      <c r="Q31" s="38">
        <f t="shared" si="72"/>
        <v>0</v>
      </c>
      <c r="R31" s="27"/>
      <c r="S31" s="27"/>
      <c r="T31" s="22">
        <f t="shared" si="95"/>
        <v>0</v>
      </c>
      <c r="V31" s="28" t="s">
        <v>104</v>
      </c>
      <c r="W31" s="32">
        <v>2210</v>
      </c>
      <c r="X31" s="38">
        <f t="shared" si="73"/>
        <v>0</v>
      </c>
      <c r="Y31" s="27"/>
      <c r="Z31" s="73"/>
      <c r="AA31" s="22">
        <f t="shared" si="96"/>
        <v>0</v>
      </c>
      <c r="AC31" s="28" t="s">
        <v>104</v>
      </c>
      <c r="AD31" s="32">
        <v>2210</v>
      </c>
      <c r="AE31" s="38">
        <f t="shared" si="74"/>
        <v>0</v>
      </c>
      <c r="AF31" s="27"/>
      <c r="AG31" s="27"/>
      <c r="AH31" s="22">
        <f t="shared" si="97"/>
        <v>0</v>
      </c>
      <c r="AJ31" s="28" t="s">
        <v>104</v>
      </c>
      <c r="AK31" s="32">
        <v>2210</v>
      </c>
      <c r="AL31" s="38">
        <f t="shared" si="75"/>
        <v>0</v>
      </c>
      <c r="AM31" s="27"/>
      <c r="AN31" s="27"/>
      <c r="AO31" s="22">
        <f t="shared" si="98"/>
        <v>0</v>
      </c>
      <c r="AQ31" s="28" t="s">
        <v>104</v>
      </c>
      <c r="AR31" s="32">
        <v>2210</v>
      </c>
      <c r="AS31" s="38">
        <f t="shared" si="76"/>
        <v>0</v>
      </c>
      <c r="AT31" s="27"/>
      <c r="AU31" s="73"/>
      <c r="AV31" s="22">
        <f t="shared" si="99"/>
        <v>0</v>
      </c>
      <c r="AX31" s="28" t="s">
        <v>104</v>
      </c>
      <c r="AY31" s="32">
        <v>2210</v>
      </c>
      <c r="AZ31" s="38">
        <f t="shared" si="77"/>
        <v>0</v>
      </c>
      <c r="BA31" s="27"/>
      <c r="BB31" s="27"/>
      <c r="BC31" s="22">
        <f t="shared" si="100"/>
        <v>0</v>
      </c>
      <c r="BE31" s="28" t="s">
        <v>104</v>
      </c>
      <c r="BF31" s="32">
        <v>2210</v>
      </c>
      <c r="BG31" s="38">
        <f t="shared" si="78"/>
        <v>0</v>
      </c>
      <c r="BH31" s="27"/>
      <c r="BI31" s="73"/>
      <c r="BJ31" s="22">
        <f t="shared" si="101"/>
        <v>0</v>
      </c>
      <c r="BL31" s="28" t="s">
        <v>104</v>
      </c>
      <c r="BM31" s="32">
        <v>2210</v>
      </c>
      <c r="BN31" s="38">
        <f t="shared" si="79"/>
        <v>0</v>
      </c>
      <c r="BO31" s="27"/>
      <c r="BP31" s="73"/>
      <c r="BQ31" s="22">
        <f t="shared" si="102"/>
        <v>0</v>
      </c>
      <c r="BS31" s="28" t="s">
        <v>104</v>
      </c>
      <c r="BT31" s="32">
        <v>2210</v>
      </c>
      <c r="BU31" s="38">
        <f t="shared" si="80"/>
        <v>0</v>
      </c>
      <c r="BV31" s="27"/>
      <c r="BW31" s="27"/>
      <c r="BX31" s="22">
        <f t="shared" si="103"/>
        <v>0</v>
      </c>
      <c r="BY31" s="17"/>
      <c r="BZ31" s="28" t="s">
        <v>104</v>
      </c>
      <c r="CA31" s="32">
        <v>2210</v>
      </c>
      <c r="CB31" s="38">
        <f t="shared" si="81"/>
        <v>0</v>
      </c>
      <c r="CC31" s="27"/>
      <c r="CD31" s="27"/>
      <c r="CE31" s="22">
        <f t="shared" si="104"/>
        <v>0</v>
      </c>
    </row>
    <row r="32" spans="1:83" s="17" customFormat="1" ht="15.75" customHeight="1" thickBot="1">
      <c r="A32" s="23" t="s">
        <v>25</v>
      </c>
      <c r="B32" s="24">
        <v>2220</v>
      </c>
      <c r="C32" s="34"/>
      <c r="D32" s="34"/>
      <c r="E32" s="34"/>
      <c r="F32" s="22">
        <f t="shared" si="93"/>
        <v>0</v>
      </c>
      <c r="H32" s="23" t="s">
        <v>25</v>
      </c>
      <c r="I32" s="24">
        <v>2220</v>
      </c>
      <c r="J32" s="38">
        <f t="shared" si="71"/>
        <v>0</v>
      </c>
      <c r="K32" s="34"/>
      <c r="L32" s="73"/>
      <c r="M32" s="22">
        <f t="shared" si="94"/>
        <v>0</v>
      </c>
      <c r="O32" s="23" t="s">
        <v>25</v>
      </c>
      <c r="P32" s="24">
        <v>2220</v>
      </c>
      <c r="Q32" s="38">
        <f t="shared" si="72"/>
        <v>0</v>
      </c>
      <c r="R32" s="34"/>
      <c r="S32" s="34"/>
      <c r="T32" s="22">
        <f t="shared" si="95"/>
        <v>0</v>
      </c>
      <c r="U32" s="18"/>
      <c r="V32" s="23" t="s">
        <v>25</v>
      </c>
      <c r="W32" s="24">
        <v>2220</v>
      </c>
      <c r="X32" s="38">
        <f t="shared" si="73"/>
        <v>0</v>
      </c>
      <c r="Y32" s="34"/>
      <c r="Z32" s="73"/>
      <c r="AA32" s="22">
        <f t="shared" si="96"/>
        <v>0</v>
      </c>
      <c r="AC32" s="23" t="s">
        <v>25</v>
      </c>
      <c r="AD32" s="24">
        <v>2220</v>
      </c>
      <c r="AE32" s="38">
        <f t="shared" si="74"/>
        <v>0</v>
      </c>
      <c r="AF32" s="34"/>
      <c r="AG32" s="34"/>
      <c r="AH32" s="22">
        <f t="shared" si="97"/>
        <v>0</v>
      </c>
      <c r="AJ32" s="23" t="s">
        <v>25</v>
      </c>
      <c r="AK32" s="24">
        <v>2220</v>
      </c>
      <c r="AL32" s="38">
        <f t="shared" si="75"/>
        <v>0</v>
      </c>
      <c r="AM32" s="34"/>
      <c r="AN32" s="34"/>
      <c r="AO32" s="22">
        <f t="shared" si="98"/>
        <v>0</v>
      </c>
      <c r="AQ32" s="23" t="s">
        <v>25</v>
      </c>
      <c r="AR32" s="24">
        <v>2220</v>
      </c>
      <c r="AS32" s="38">
        <f t="shared" si="76"/>
        <v>0</v>
      </c>
      <c r="AT32" s="34"/>
      <c r="AU32" s="73"/>
      <c r="AV32" s="22">
        <f t="shared" si="99"/>
        <v>0</v>
      </c>
      <c r="AX32" s="23" t="s">
        <v>25</v>
      </c>
      <c r="AY32" s="24">
        <v>2220</v>
      </c>
      <c r="AZ32" s="38">
        <f t="shared" si="77"/>
        <v>0</v>
      </c>
      <c r="BA32" s="34"/>
      <c r="BB32" s="34"/>
      <c r="BC32" s="22">
        <f t="shared" si="100"/>
        <v>0</v>
      </c>
      <c r="BE32" s="23" t="s">
        <v>25</v>
      </c>
      <c r="BF32" s="24">
        <v>2220</v>
      </c>
      <c r="BG32" s="38">
        <f t="shared" si="78"/>
        <v>0</v>
      </c>
      <c r="BH32" s="34"/>
      <c r="BI32" s="75"/>
      <c r="BJ32" s="22">
        <f t="shared" si="101"/>
        <v>0</v>
      </c>
      <c r="BL32" s="23" t="s">
        <v>25</v>
      </c>
      <c r="BM32" s="24">
        <v>2220</v>
      </c>
      <c r="BN32" s="38">
        <f t="shared" si="79"/>
        <v>0</v>
      </c>
      <c r="BO32" s="34"/>
      <c r="BP32" s="73"/>
      <c r="BQ32" s="22">
        <f t="shared" si="102"/>
        <v>0</v>
      </c>
      <c r="BS32" s="23" t="s">
        <v>25</v>
      </c>
      <c r="BT32" s="24">
        <v>2220</v>
      </c>
      <c r="BU32" s="38">
        <f t="shared" si="80"/>
        <v>0</v>
      </c>
      <c r="BV32" s="34"/>
      <c r="BW32" s="34"/>
      <c r="BX32" s="22">
        <f t="shared" si="103"/>
        <v>0</v>
      </c>
      <c r="BZ32" s="23" t="s">
        <v>25</v>
      </c>
      <c r="CA32" s="24">
        <v>2220</v>
      </c>
      <c r="CB32" s="38">
        <f t="shared" si="81"/>
        <v>0</v>
      </c>
      <c r="CC32" s="34"/>
      <c r="CD32" s="34"/>
      <c r="CE32" s="22">
        <f t="shared" si="104"/>
        <v>0</v>
      </c>
    </row>
    <row r="33" spans="1:83" s="63" customFormat="1" ht="15.75" customHeight="1" thickBot="1">
      <c r="A33" s="19" t="s">
        <v>26</v>
      </c>
      <c r="B33" s="20">
        <v>2240</v>
      </c>
      <c r="C33" s="35">
        <f>SUM(C34:C52)</f>
        <v>314198</v>
      </c>
      <c r="D33" s="35">
        <f t="shared" ref="D33" si="105">SUM(D34:D52)</f>
        <v>50000</v>
      </c>
      <c r="E33" s="71">
        <f>SUM(E34:E52)</f>
        <v>77422.600000000006</v>
      </c>
      <c r="F33" s="35">
        <f t="shared" ref="F33" si="106">C33+D33-E33</f>
        <v>286775.40000000002</v>
      </c>
      <c r="H33" s="19" t="s">
        <v>26</v>
      </c>
      <c r="I33" s="20">
        <v>2240</v>
      </c>
      <c r="J33" s="35">
        <f>SUM(J34:J52)</f>
        <v>286775.40000000002</v>
      </c>
      <c r="K33" s="35">
        <f t="shared" ref="K33:L33" si="107">SUM(K34:K52)</f>
        <v>0</v>
      </c>
      <c r="L33" s="71">
        <f t="shared" si="107"/>
        <v>1874.64</v>
      </c>
      <c r="M33" s="35">
        <f t="shared" ref="M33" si="108">J33+K33-L33</f>
        <v>284900.76</v>
      </c>
      <c r="O33" s="19" t="s">
        <v>26</v>
      </c>
      <c r="P33" s="20">
        <v>2240</v>
      </c>
      <c r="Q33" s="35">
        <f>SUM(Q34:Q52)</f>
        <v>284900.76</v>
      </c>
      <c r="R33" s="35">
        <f t="shared" ref="R33:S33" si="109">SUM(R34:R52)</f>
        <v>0</v>
      </c>
      <c r="S33" s="71">
        <f t="shared" si="109"/>
        <v>5771.98</v>
      </c>
      <c r="T33" s="35">
        <f t="shared" ref="T33" si="110">Q33+R33-S33</f>
        <v>279128.78000000003</v>
      </c>
      <c r="V33" s="19" t="s">
        <v>26</v>
      </c>
      <c r="W33" s="20">
        <v>2240</v>
      </c>
      <c r="X33" s="35">
        <f>SUM(X34:X52)</f>
        <v>279128.78000000003</v>
      </c>
      <c r="Y33" s="35">
        <f t="shared" ref="Y33:Z33" si="111">SUM(Y34:Y52)</f>
        <v>49999.42</v>
      </c>
      <c r="Z33" s="71">
        <f t="shared" si="111"/>
        <v>52857.54</v>
      </c>
      <c r="AA33" s="35">
        <f t="shared" ref="AA33" si="112">X33+Y33-Z33</f>
        <v>276270.66000000003</v>
      </c>
      <c r="AC33" s="19" t="s">
        <v>26</v>
      </c>
      <c r="AD33" s="20">
        <v>2240</v>
      </c>
      <c r="AE33" s="35">
        <f>SUM(AE34:AE52)</f>
        <v>276270.66000000003</v>
      </c>
      <c r="AF33" s="35">
        <f t="shared" ref="AF33:AG33" si="113">SUM(AF34:AF52)</f>
        <v>0</v>
      </c>
      <c r="AG33" s="71">
        <f t="shared" si="113"/>
        <v>4447.54</v>
      </c>
      <c r="AH33" s="35">
        <f t="shared" ref="AH33" si="114">AE33+AF33-AG33</f>
        <v>271823.12000000005</v>
      </c>
      <c r="AJ33" s="19" t="s">
        <v>26</v>
      </c>
      <c r="AK33" s="20">
        <v>2240</v>
      </c>
      <c r="AL33" s="35">
        <f>SUM(AL34:AL52)</f>
        <v>271823.12</v>
      </c>
      <c r="AM33" s="35">
        <f t="shared" ref="AM33:AN33" si="115">SUM(AM34:AM52)</f>
        <v>0</v>
      </c>
      <c r="AN33" s="71">
        <f t="shared" si="115"/>
        <v>4566.9399999999996</v>
      </c>
      <c r="AO33" s="35">
        <f t="shared" ref="AO33" si="116">AL33+AM33-AN33</f>
        <v>267256.18</v>
      </c>
      <c r="AQ33" s="19" t="s">
        <v>26</v>
      </c>
      <c r="AR33" s="20">
        <v>2240</v>
      </c>
      <c r="AS33" s="35">
        <f>SUM(AS34:AS52)</f>
        <v>267256.18000000005</v>
      </c>
      <c r="AT33" s="71">
        <f t="shared" ref="AT33:AU33" si="117">SUM(AT34:AT52)</f>
        <v>0</v>
      </c>
      <c r="AU33" s="71">
        <f t="shared" si="117"/>
        <v>1409</v>
      </c>
      <c r="AV33" s="35">
        <f t="shared" ref="AV33:AV51" si="118">AS33+AT33-AU33</f>
        <v>265847.18000000005</v>
      </c>
      <c r="AX33" s="19" t="s">
        <v>26</v>
      </c>
      <c r="AY33" s="20">
        <v>2240</v>
      </c>
      <c r="AZ33" s="35">
        <f>SUM(AZ34:AZ52)</f>
        <v>79871.180000000008</v>
      </c>
      <c r="BA33" s="35">
        <f t="shared" ref="BA33:BB33" si="119">SUM(BA34:BA52)</f>
        <v>36000</v>
      </c>
      <c r="BB33" s="71">
        <f t="shared" si="119"/>
        <v>39768.340000000004</v>
      </c>
      <c r="BC33" s="35">
        <f t="shared" ref="BC33" si="120">AZ33+BA33-BB33</f>
        <v>76102.84</v>
      </c>
      <c r="BE33" s="19" t="s">
        <v>26</v>
      </c>
      <c r="BF33" s="20">
        <v>2240</v>
      </c>
      <c r="BG33" s="35">
        <f>SUM(BG34:BG52)</f>
        <v>76102.84</v>
      </c>
      <c r="BH33" s="35">
        <f t="shared" ref="BH33:BI33" si="121">SUM(BH34:BH52)</f>
        <v>0</v>
      </c>
      <c r="BI33" s="71">
        <f t="shared" si="121"/>
        <v>60950.54</v>
      </c>
      <c r="BJ33" s="35">
        <f t="shared" ref="BJ33" si="122">BG33+BH33-BI33</f>
        <v>15152.299999999996</v>
      </c>
      <c r="BL33" s="19" t="s">
        <v>26</v>
      </c>
      <c r="BM33" s="20">
        <v>2240</v>
      </c>
      <c r="BN33" s="35">
        <f>SUM(BN34:BN52)</f>
        <v>15152.300000000001</v>
      </c>
      <c r="BO33" s="35">
        <f t="shared" ref="BO33:BP33" si="123">SUM(BO34:BO52)</f>
        <v>0</v>
      </c>
      <c r="BP33" s="71">
        <f t="shared" si="123"/>
        <v>0</v>
      </c>
      <c r="BQ33" s="35">
        <f t="shared" ref="BQ33" si="124">BN33+BO33-BP33</f>
        <v>15152.300000000001</v>
      </c>
      <c r="BS33" s="19" t="s">
        <v>26</v>
      </c>
      <c r="BT33" s="20">
        <v>2240</v>
      </c>
      <c r="BU33" s="35">
        <f>SUM(BU34:BU52)</f>
        <v>15152.300000000001</v>
      </c>
      <c r="BV33" s="35">
        <f t="shared" ref="BV33:BW33" si="125">SUM(BV34:BV52)</f>
        <v>0</v>
      </c>
      <c r="BW33" s="35">
        <f t="shared" si="125"/>
        <v>0</v>
      </c>
      <c r="BX33" s="35">
        <f t="shared" ref="BX33" si="126">BU33+BV33-BW33</f>
        <v>15152.300000000001</v>
      </c>
      <c r="BZ33" s="19" t="s">
        <v>26</v>
      </c>
      <c r="CA33" s="20">
        <v>2240</v>
      </c>
      <c r="CB33" s="35">
        <f>SUM(CB34:CB52)</f>
        <v>15152.300000000001</v>
      </c>
      <c r="CC33" s="35">
        <f t="shared" ref="CC33:CD33" si="127">SUM(CC34:CC52)</f>
        <v>0</v>
      </c>
      <c r="CD33" s="35">
        <f t="shared" si="127"/>
        <v>0</v>
      </c>
      <c r="CE33" s="35">
        <f t="shared" ref="CE33:CE51" si="128">CB33+CC33-CD33</f>
        <v>15152.300000000001</v>
      </c>
    </row>
    <row r="34" spans="1:83" s="17" customFormat="1" ht="15.75" thickBot="1">
      <c r="A34" s="16" t="s">
        <v>97</v>
      </c>
      <c r="B34" s="15">
        <v>2240</v>
      </c>
      <c r="C34" s="37">
        <v>2000</v>
      </c>
      <c r="D34" s="37"/>
      <c r="E34" s="72"/>
      <c r="F34" s="22">
        <f t="shared" si="93"/>
        <v>2000</v>
      </c>
      <c r="H34" s="16" t="s">
        <v>97</v>
      </c>
      <c r="I34" s="15">
        <v>2240</v>
      </c>
      <c r="J34" s="38">
        <f t="shared" ref="J34:J52" si="129">F34</f>
        <v>2000</v>
      </c>
      <c r="K34" s="37"/>
      <c r="L34" s="72"/>
      <c r="M34" s="33">
        <f t="shared" ref="M34:M53" si="130">J34+K34-L34</f>
        <v>2000</v>
      </c>
      <c r="O34" s="16" t="s">
        <v>97</v>
      </c>
      <c r="P34" s="15">
        <v>2240</v>
      </c>
      <c r="Q34" s="38">
        <f t="shared" ref="Q34:Q52" si="131">M34</f>
        <v>2000</v>
      </c>
      <c r="R34" s="37"/>
      <c r="S34" s="72">
        <v>974</v>
      </c>
      <c r="T34" s="33">
        <f t="shared" ref="T34:T53" si="132">Q34+R34-S34</f>
        <v>1026</v>
      </c>
      <c r="U34" s="18"/>
      <c r="V34" s="16" t="s">
        <v>97</v>
      </c>
      <c r="W34" s="15">
        <v>2240</v>
      </c>
      <c r="X34" s="38">
        <f t="shared" ref="X34:X52" si="133">T34</f>
        <v>1026</v>
      </c>
      <c r="Y34" s="37"/>
      <c r="Z34" s="72"/>
      <c r="AA34" s="33">
        <f t="shared" ref="AA34:AA53" si="134">X34+Y34-Z34</f>
        <v>1026</v>
      </c>
      <c r="AC34" s="16" t="s">
        <v>97</v>
      </c>
      <c r="AD34" s="15">
        <v>2240</v>
      </c>
      <c r="AE34" s="38">
        <f t="shared" ref="AE34:AE52" si="135">AA34</f>
        <v>1026</v>
      </c>
      <c r="AF34" s="37"/>
      <c r="AG34" s="72"/>
      <c r="AH34" s="33">
        <f t="shared" ref="AH34:AH53" si="136">AE34+AF34-AG34</f>
        <v>1026</v>
      </c>
      <c r="AJ34" s="16" t="s">
        <v>97</v>
      </c>
      <c r="AK34" s="15">
        <v>2240</v>
      </c>
      <c r="AL34" s="38">
        <f t="shared" ref="AL34:AL52" si="137">AH34</f>
        <v>1026</v>
      </c>
      <c r="AM34" s="37"/>
      <c r="AN34" s="72"/>
      <c r="AO34" s="33">
        <f t="shared" ref="AO34:AO53" si="138">AL34+AM34-AN34</f>
        <v>1026</v>
      </c>
      <c r="AQ34" s="16" t="s">
        <v>97</v>
      </c>
      <c r="AR34" s="15">
        <v>2240</v>
      </c>
      <c r="AS34" s="38">
        <f t="shared" ref="AS34:AS52" si="139">AO34</f>
        <v>1026</v>
      </c>
      <c r="AT34" s="72"/>
      <c r="AU34" s="72"/>
      <c r="AV34" s="33">
        <f t="shared" si="118"/>
        <v>1026</v>
      </c>
      <c r="AX34" s="16" t="s">
        <v>97</v>
      </c>
      <c r="AY34" s="15">
        <v>2240</v>
      </c>
      <c r="AZ34" s="38">
        <f t="shared" ref="AZ34:AZ52" si="140">AV34</f>
        <v>1026</v>
      </c>
      <c r="BA34" s="37"/>
      <c r="BB34" s="72"/>
      <c r="BC34" s="33">
        <f t="shared" ref="BC34:BC53" si="141">AZ34+BA34-BB34</f>
        <v>1026</v>
      </c>
      <c r="BE34" s="16" t="s">
        <v>97</v>
      </c>
      <c r="BF34" s="15">
        <v>2240</v>
      </c>
      <c r="BG34" s="38">
        <f t="shared" ref="BG34:BG52" si="142">BC34</f>
        <v>1026</v>
      </c>
      <c r="BH34" s="37"/>
      <c r="BI34" s="72">
        <v>1026</v>
      </c>
      <c r="BJ34" s="33">
        <f t="shared" ref="BJ34:BJ53" si="143">BG34+BH34-BI34</f>
        <v>0</v>
      </c>
      <c r="BL34" s="16" t="s">
        <v>97</v>
      </c>
      <c r="BM34" s="15">
        <v>2240</v>
      </c>
      <c r="BN34" s="38">
        <f t="shared" ref="BN34:BN52" si="144">BJ34</f>
        <v>0</v>
      </c>
      <c r="BO34" s="37"/>
      <c r="BP34" s="72"/>
      <c r="BQ34" s="33">
        <f t="shared" ref="BQ34:BQ53" si="145">BN34+BO34-BP34</f>
        <v>0</v>
      </c>
      <c r="BS34" s="16" t="s">
        <v>97</v>
      </c>
      <c r="BT34" s="15">
        <v>2240</v>
      </c>
      <c r="BU34" s="38">
        <f t="shared" ref="BU34:BU52" si="146">BQ34</f>
        <v>0</v>
      </c>
      <c r="BV34" s="37"/>
      <c r="BW34" s="37"/>
      <c r="BX34" s="33">
        <f t="shared" ref="BX34:BX53" si="147">BU34+BV34-BW34</f>
        <v>0</v>
      </c>
      <c r="BZ34" s="16" t="s">
        <v>97</v>
      </c>
      <c r="CA34" s="15">
        <v>2240</v>
      </c>
      <c r="CB34" s="38">
        <f t="shared" ref="CB34:CB52" si="148">BX34</f>
        <v>0</v>
      </c>
      <c r="CC34" s="37"/>
      <c r="CD34" s="37"/>
      <c r="CE34" s="33">
        <f t="shared" si="128"/>
        <v>0</v>
      </c>
    </row>
    <row r="35" spans="1:83" s="17" customFormat="1" ht="15.75" customHeight="1" thickBot="1">
      <c r="A35" s="14" t="s">
        <v>98</v>
      </c>
      <c r="B35" s="11">
        <v>2240</v>
      </c>
      <c r="C35" s="37">
        <v>2906</v>
      </c>
      <c r="D35" s="37"/>
      <c r="E35" s="72"/>
      <c r="F35" s="22">
        <f t="shared" si="93"/>
        <v>2906</v>
      </c>
      <c r="H35" s="14" t="s">
        <v>98</v>
      </c>
      <c r="I35" s="11">
        <v>2240</v>
      </c>
      <c r="J35" s="38">
        <f t="shared" si="129"/>
        <v>2906</v>
      </c>
      <c r="K35" s="37"/>
      <c r="L35" s="72"/>
      <c r="M35" s="33">
        <f t="shared" si="130"/>
        <v>2906</v>
      </c>
      <c r="O35" s="14" t="s">
        <v>98</v>
      </c>
      <c r="P35" s="11">
        <v>2240</v>
      </c>
      <c r="Q35" s="38">
        <f t="shared" si="131"/>
        <v>2906</v>
      </c>
      <c r="R35" s="37"/>
      <c r="S35" s="72"/>
      <c r="T35" s="33">
        <f t="shared" si="132"/>
        <v>2906</v>
      </c>
      <c r="U35" s="18"/>
      <c r="V35" s="14" t="s">
        <v>98</v>
      </c>
      <c r="W35" s="11">
        <v>2240</v>
      </c>
      <c r="X35" s="38">
        <f t="shared" si="133"/>
        <v>2906</v>
      </c>
      <c r="Y35" s="37"/>
      <c r="Z35" s="72"/>
      <c r="AA35" s="33">
        <f t="shared" si="134"/>
        <v>2906</v>
      </c>
      <c r="AC35" s="14" t="s">
        <v>98</v>
      </c>
      <c r="AD35" s="11">
        <v>2240</v>
      </c>
      <c r="AE35" s="38">
        <f t="shared" si="135"/>
        <v>2906</v>
      </c>
      <c r="AF35" s="37"/>
      <c r="AG35" s="72"/>
      <c r="AH35" s="33">
        <f t="shared" si="136"/>
        <v>2906</v>
      </c>
      <c r="AJ35" s="14" t="s">
        <v>98</v>
      </c>
      <c r="AK35" s="11">
        <v>2240</v>
      </c>
      <c r="AL35" s="38">
        <f t="shared" si="137"/>
        <v>2906</v>
      </c>
      <c r="AM35" s="37"/>
      <c r="AN35" s="72"/>
      <c r="AO35" s="33">
        <f t="shared" si="138"/>
        <v>2906</v>
      </c>
      <c r="AQ35" s="14" t="s">
        <v>98</v>
      </c>
      <c r="AR35" s="11">
        <v>2240</v>
      </c>
      <c r="AS35" s="38">
        <f t="shared" si="139"/>
        <v>2906</v>
      </c>
      <c r="AT35" s="72"/>
      <c r="AU35" s="72"/>
      <c r="AV35" s="33">
        <f t="shared" si="118"/>
        <v>2906</v>
      </c>
      <c r="AX35" s="14" t="s">
        <v>98</v>
      </c>
      <c r="AY35" s="11">
        <v>2240</v>
      </c>
      <c r="AZ35" s="38">
        <f t="shared" si="140"/>
        <v>2906</v>
      </c>
      <c r="BA35" s="37"/>
      <c r="BB35" s="72"/>
      <c r="BC35" s="33">
        <f t="shared" si="141"/>
        <v>2906</v>
      </c>
      <c r="BE35" s="14" t="s">
        <v>98</v>
      </c>
      <c r="BF35" s="11">
        <v>2240</v>
      </c>
      <c r="BG35" s="38">
        <f t="shared" si="142"/>
        <v>2906</v>
      </c>
      <c r="BH35" s="37"/>
      <c r="BI35" s="72">
        <v>2906</v>
      </c>
      <c r="BJ35" s="33">
        <f t="shared" si="143"/>
        <v>0</v>
      </c>
      <c r="BL35" s="14" t="s">
        <v>98</v>
      </c>
      <c r="BM35" s="11">
        <v>2240</v>
      </c>
      <c r="BN35" s="38">
        <f t="shared" si="144"/>
        <v>0</v>
      </c>
      <c r="BO35" s="37"/>
      <c r="BP35" s="72"/>
      <c r="BQ35" s="33">
        <f t="shared" si="145"/>
        <v>0</v>
      </c>
      <c r="BS35" s="14" t="s">
        <v>98</v>
      </c>
      <c r="BT35" s="11">
        <v>2240</v>
      </c>
      <c r="BU35" s="38">
        <f t="shared" si="146"/>
        <v>0</v>
      </c>
      <c r="BV35" s="37"/>
      <c r="BW35" s="37"/>
      <c r="BX35" s="33">
        <f t="shared" si="147"/>
        <v>0</v>
      </c>
      <c r="BZ35" s="14" t="s">
        <v>98</v>
      </c>
      <c r="CA35" s="11">
        <v>2240</v>
      </c>
      <c r="CB35" s="38">
        <f t="shared" si="148"/>
        <v>0</v>
      </c>
      <c r="CC35" s="37"/>
      <c r="CD35" s="37"/>
      <c r="CE35" s="33">
        <f t="shared" si="128"/>
        <v>0</v>
      </c>
    </row>
    <row r="36" spans="1:83" s="17" customFormat="1" ht="15.75" hidden="1" customHeight="1" thickBot="1">
      <c r="A36" s="14" t="s">
        <v>28</v>
      </c>
      <c r="B36" s="11">
        <v>2240</v>
      </c>
      <c r="C36" s="37"/>
      <c r="D36" s="37"/>
      <c r="E36" s="72"/>
      <c r="F36" s="22">
        <f t="shared" si="93"/>
        <v>0</v>
      </c>
      <c r="H36" s="14" t="s">
        <v>28</v>
      </c>
      <c r="I36" s="11">
        <v>2240</v>
      </c>
      <c r="J36" s="38">
        <f t="shared" si="129"/>
        <v>0</v>
      </c>
      <c r="K36" s="37"/>
      <c r="L36" s="72"/>
      <c r="M36" s="33">
        <f t="shared" si="130"/>
        <v>0</v>
      </c>
      <c r="O36" s="14" t="s">
        <v>28</v>
      </c>
      <c r="P36" s="11">
        <v>2240</v>
      </c>
      <c r="Q36" s="38">
        <f t="shared" si="131"/>
        <v>0</v>
      </c>
      <c r="R36" s="37"/>
      <c r="S36" s="72"/>
      <c r="T36" s="33">
        <f t="shared" si="132"/>
        <v>0</v>
      </c>
      <c r="U36" s="18"/>
      <c r="V36" s="14" t="s">
        <v>28</v>
      </c>
      <c r="W36" s="11">
        <v>2240</v>
      </c>
      <c r="X36" s="38">
        <f t="shared" si="133"/>
        <v>0</v>
      </c>
      <c r="Y36" s="37"/>
      <c r="Z36" s="72"/>
      <c r="AA36" s="33">
        <f t="shared" si="134"/>
        <v>0</v>
      </c>
      <c r="AC36" s="14" t="s">
        <v>28</v>
      </c>
      <c r="AD36" s="11">
        <v>2240</v>
      </c>
      <c r="AE36" s="38">
        <f t="shared" si="135"/>
        <v>0</v>
      </c>
      <c r="AF36" s="37"/>
      <c r="AG36" s="72"/>
      <c r="AH36" s="33">
        <f t="shared" si="136"/>
        <v>0</v>
      </c>
      <c r="AJ36" s="14" t="s">
        <v>28</v>
      </c>
      <c r="AK36" s="11">
        <v>2240</v>
      </c>
      <c r="AL36" s="38">
        <f t="shared" si="137"/>
        <v>0</v>
      </c>
      <c r="AM36" s="37"/>
      <c r="AN36" s="72"/>
      <c r="AO36" s="33">
        <f t="shared" si="138"/>
        <v>0</v>
      </c>
      <c r="AQ36" s="14" t="s">
        <v>28</v>
      </c>
      <c r="AR36" s="11">
        <v>2240</v>
      </c>
      <c r="AS36" s="38">
        <f t="shared" si="139"/>
        <v>0</v>
      </c>
      <c r="AT36" s="72"/>
      <c r="AU36" s="72"/>
      <c r="AV36" s="33">
        <f t="shared" si="118"/>
        <v>0</v>
      </c>
      <c r="AX36" s="14" t="s">
        <v>28</v>
      </c>
      <c r="AY36" s="11">
        <v>2240</v>
      </c>
      <c r="AZ36" s="38">
        <f t="shared" si="140"/>
        <v>0</v>
      </c>
      <c r="BA36" s="37"/>
      <c r="BB36" s="72"/>
      <c r="BC36" s="33">
        <f t="shared" si="141"/>
        <v>0</v>
      </c>
      <c r="BE36" s="14" t="s">
        <v>28</v>
      </c>
      <c r="BF36" s="11">
        <v>2240</v>
      </c>
      <c r="BG36" s="38">
        <f t="shared" si="142"/>
        <v>0</v>
      </c>
      <c r="BH36" s="37"/>
      <c r="BI36" s="72"/>
      <c r="BJ36" s="33">
        <f t="shared" si="143"/>
        <v>0</v>
      </c>
      <c r="BL36" s="14" t="s">
        <v>28</v>
      </c>
      <c r="BM36" s="11">
        <v>2240</v>
      </c>
      <c r="BN36" s="38">
        <f t="shared" si="144"/>
        <v>0</v>
      </c>
      <c r="BO36" s="37"/>
      <c r="BP36" s="72"/>
      <c r="BQ36" s="33">
        <f t="shared" si="145"/>
        <v>0</v>
      </c>
      <c r="BS36" s="14" t="s">
        <v>28</v>
      </c>
      <c r="BT36" s="11">
        <v>2240</v>
      </c>
      <c r="BU36" s="38">
        <f t="shared" si="146"/>
        <v>0</v>
      </c>
      <c r="BV36" s="37"/>
      <c r="BW36" s="37"/>
      <c r="BX36" s="33">
        <f t="shared" si="147"/>
        <v>0</v>
      </c>
      <c r="BZ36" s="14" t="s">
        <v>28</v>
      </c>
      <c r="CA36" s="11">
        <v>2240</v>
      </c>
      <c r="CB36" s="38">
        <f t="shared" si="148"/>
        <v>0</v>
      </c>
      <c r="CC36" s="37"/>
      <c r="CD36" s="37"/>
      <c r="CE36" s="33">
        <f t="shared" si="128"/>
        <v>0</v>
      </c>
    </row>
    <row r="37" spans="1:83" s="17" customFormat="1" ht="15.75" thickBot="1">
      <c r="A37" s="16" t="s">
        <v>107</v>
      </c>
      <c r="B37" s="15">
        <v>2240</v>
      </c>
      <c r="C37" s="37">
        <v>23976</v>
      </c>
      <c r="D37" s="37"/>
      <c r="E37" s="72">
        <v>822.6</v>
      </c>
      <c r="F37" s="22">
        <f t="shared" si="93"/>
        <v>23153.4</v>
      </c>
      <c r="H37" s="16" t="s">
        <v>99</v>
      </c>
      <c r="I37" s="15">
        <v>2240</v>
      </c>
      <c r="J37" s="38">
        <f t="shared" si="129"/>
        <v>23153.4</v>
      </c>
      <c r="K37" s="37"/>
      <c r="L37" s="72"/>
      <c r="M37" s="33">
        <f t="shared" si="130"/>
        <v>23153.4</v>
      </c>
      <c r="O37" s="16" t="s">
        <v>118</v>
      </c>
      <c r="P37" s="15">
        <v>2240</v>
      </c>
      <c r="Q37" s="38">
        <f t="shared" si="131"/>
        <v>23153.4</v>
      </c>
      <c r="R37" s="37"/>
      <c r="S37" s="72">
        <v>2858.12</v>
      </c>
      <c r="T37" s="33">
        <f t="shared" si="132"/>
        <v>20295.280000000002</v>
      </c>
      <c r="U37" s="18"/>
      <c r="V37" s="16" t="s">
        <v>118</v>
      </c>
      <c r="W37" s="15">
        <v>2240</v>
      </c>
      <c r="X37" s="38">
        <f t="shared" si="133"/>
        <v>20295.280000000002</v>
      </c>
      <c r="Y37" s="37"/>
      <c r="Z37" s="72">
        <v>2858.12</v>
      </c>
      <c r="AA37" s="33">
        <f t="shared" si="134"/>
        <v>17437.160000000003</v>
      </c>
      <c r="AC37" s="16" t="s">
        <v>105</v>
      </c>
      <c r="AD37" s="15">
        <v>2240</v>
      </c>
      <c r="AE37" s="38">
        <f t="shared" si="135"/>
        <v>17437.160000000003</v>
      </c>
      <c r="AF37" s="37"/>
      <c r="AG37" s="72">
        <v>1840.36</v>
      </c>
      <c r="AH37" s="33">
        <f t="shared" si="136"/>
        <v>15596.800000000003</v>
      </c>
      <c r="AJ37" s="16" t="s">
        <v>106</v>
      </c>
      <c r="AK37" s="15">
        <v>2240</v>
      </c>
      <c r="AL37" s="38">
        <f t="shared" si="137"/>
        <v>15596.800000000003</v>
      </c>
      <c r="AM37" s="37"/>
      <c r="AN37" s="72">
        <v>1840.36</v>
      </c>
      <c r="AO37" s="33">
        <f t="shared" si="138"/>
        <v>13756.440000000002</v>
      </c>
      <c r="AQ37" s="16" t="s">
        <v>99</v>
      </c>
      <c r="AR37" s="15">
        <v>2240</v>
      </c>
      <c r="AS37" s="38">
        <f t="shared" si="139"/>
        <v>13756.440000000002</v>
      </c>
      <c r="AT37" s="72"/>
      <c r="AU37" s="72"/>
      <c r="AV37" s="33">
        <f t="shared" si="118"/>
        <v>13756.440000000002</v>
      </c>
      <c r="AX37" s="16" t="s">
        <v>110</v>
      </c>
      <c r="AY37" s="15">
        <v>2240</v>
      </c>
      <c r="AZ37" s="38">
        <f t="shared" si="140"/>
        <v>13756.440000000002</v>
      </c>
      <c r="BA37" s="37"/>
      <c r="BB37" s="72">
        <v>1840.36</v>
      </c>
      <c r="BC37" s="33">
        <f t="shared" si="141"/>
        <v>11916.080000000002</v>
      </c>
      <c r="BE37" s="16" t="s">
        <v>99</v>
      </c>
      <c r="BF37" s="15">
        <v>2240</v>
      </c>
      <c r="BG37" s="38">
        <f t="shared" si="142"/>
        <v>11916.080000000002</v>
      </c>
      <c r="BH37" s="37"/>
      <c r="BI37" s="72">
        <v>1840.36</v>
      </c>
      <c r="BJ37" s="33">
        <f t="shared" si="143"/>
        <v>10075.720000000001</v>
      </c>
      <c r="BL37" s="16" t="s">
        <v>99</v>
      </c>
      <c r="BM37" s="15">
        <v>2240</v>
      </c>
      <c r="BN37" s="38">
        <f t="shared" si="144"/>
        <v>10075.720000000001</v>
      </c>
      <c r="BO37" s="37"/>
      <c r="BP37" s="72"/>
      <c r="BQ37" s="33">
        <f t="shared" si="145"/>
        <v>10075.720000000001</v>
      </c>
      <c r="BS37" s="16" t="s">
        <v>99</v>
      </c>
      <c r="BT37" s="15">
        <v>2240</v>
      </c>
      <c r="BU37" s="38">
        <f t="shared" si="146"/>
        <v>10075.720000000001</v>
      </c>
      <c r="BV37" s="37"/>
      <c r="BW37" s="37"/>
      <c r="BX37" s="33">
        <f t="shared" si="147"/>
        <v>10075.720000000001</v>
      </c>
      <c r="BZ37" s="16" t="s">
        <v>99</v>
      </c>
      <c r="CA37" s="15">
        <v>2240</v>
      </c>
      <c r="CB37" s="38">
        <f t="shared" si="148"/>
        <v>10075.720000000001</v>
      </c>
      <c r="CC37" s="37"/>
      <c r="CD37" s="37"/>
      <c r="CE37" s="33">
        <f t="shared" si="128"/>
        <v>10075.720000000001</v>
      </c>
    </row>
    <row r="38" spans="1:83" s="17" customFormat="1" ht="15.75" customHeight="1" thickBot="1">
      <c r="A38" s="16" t="s">
        <v>94</v>
      </c>
      <c r="B38" s="15">
        <v>2240</v>
      </c>
      <c r="C38" s="37"/>
      <c r="D38" s="37"/>
      <c r="E38" s="72"/>
      <c r="F38" s="22">
        <f t="shared" si="93"/>
        <v>0</v>
      </c>
      <c r="H38" s="16" t="s">
        <v>94</v>
      </c>
      <c r="I38" s="15">
        <v>2240</v>
      </c>
      <c r="J38" s="38">
        <f t="shared" si="129"/>
        <v>0</v>
      </c>
      <c r="K38" s="37"/>
      <c r="L38" s="72"/>
      <c r="M38" s="33">
        <f t="shared" si="130"/>
        <v>0</v>
      </c>
      <c r="O38" s="16" t="s">
        <v>94</v>
      </c>
      <c r="P38" s="15">
        <v>2240</v>
      </c>
      <c r="Q38" s="38">
        <f t="shared" si="131"/>
        <v>0</v>
      </c>
      <c r="R38" s="37"/>
      <c r="S38" s="72"/>
      <c r="T38" s="33">
        <f t="shared" si="132"/>
        <v>0</v>
      </c>
      <c r="U38" s="18"/>
      <c r="V38" s="16" t="s">
        <v>94</v>
      </c>
      <c r="W38" s="15">
        <v>2240</v>
      </c>
      <c r="X38" s="38">
        <f t="shared" si="133"/>
        <v>0</v>
      </c>
      <c r="Y38" s="37"/>
      <c r="Z38" s="72"/>
      <c r="AA38" s="33">
        <f t="shared" si="134"/>
        <v>0</v>
      </c>
      <c r="AC38" s="16" t="s">
        <v>94</v>
      </c>
      <c r="AD38" s="15">
        <v>2240</v>
      </c>
      <c r="AE38" s="38">
        <f t="shared" si="135"/>
        <v>0</v>
      </c>
      <c r="AF38" s="37"/>
      <c r="AG38" s="72"/>
      <c r="AH38" s="33">
        <f t="shared" si="136"/>
        <v>0</v>
      </c>
      <c r="AJ38" s="16" t="s">
        <v>94</v>
      </c>
      <c r="AK38" s="15">
        <v>2240</v>
      </c>
      <c r="AL38" s="38">
        <f t="shared" si="137"/>
        <v>0</v>
      </c>
      <c r="AM38" s="37"/>
      <c r="AN38" s="72"/>
      <c r="AO38" s="33">
        <f t="shared" si="138"/>
        <v>0</v>
      </c>
      <c r="AQ38" s="16" t="s">
        <v>94</v>
      </c>
      <c r="AR38" s="15">
        <v>2240</v>
      </c>
      <c r="AS38" s="38">
        <f t="shared" si="139"/>
        <v>0</v>
      </c>
      <c r="AT38" s="72"/>
      <c r="AU38" s="72"/>
      <c r="AV38" s="33">
        <f t="shared" si="118"/>
        <v>0</v>
      </c>
      <c r="AX38" s="16" t="s">
        <v>94</v>
      </c>
      <c r="AY38" s="15">
        <v>2240</v>
      </c>
      <c r="AZ38" s="38">
        <f t="shared" si="140"/>
        <v>0</v>
      </c>
      <c r="BA38" s="37"/>
      <c r="BB38" s="72"/>
      <c r="BC38" s="33">
        <f t="shared" si="141"/>
        <v>0</v>
      </c>
      <c r="BE38" s="16" t="s">
        <v>94</v>
      </c>
      <c r="BF38" s="15">
        <v>2240</v>
      </c>
      <c r="BG38" s="38">
        <f t="shared" si="142"/>
        <v>0</v>
      </c>
      <c r="BH38" s="37"/>
      <c r="BI38" s="72"/>
      <c r="BJ38" s="33">
        <f t="shared" si="143"/>
        <v>0</v>
      </c>
      <c r="BL38" s="16" t="s">
        <v>94</v>
      </c>
      <c r="BM38" s="15">
        <v>2240</v>
      </c>
      <c r="BN38" s="38">
        <f t="shared" si="144"/>
        <v>0</v>
      </c>
      <c r="BO38" s="37"/>
      <c r="BP38" s="72"/>
      <c r="BQ38" s="33">
        <f t="shared" si="145"/>
        <v>0</v>
      </c>
      <c r="BS38" s="16" t="s">
        <v>94</v>
      </c>
      <c r="BT38" s="15">
        <v>2240</v>
      </c>
      <c r="BU38" s="38">
        <f t="shared" si="146"/>
        <v>0</v>
      </c>
      <c r="BV38" s="37"/>
      <c r="BW38" s="37"/>
      <c r="BX38" s="33">
        <f t="shared" si="147"/>
        <v>0</v>
      </c>
      <c r="BZ38" s="16" t="s">
        <v>94</v>
      </c>
      <c r="CA38" s="15">
        <v>2240</v>
      </c>
      <c r="CB38" s="38">
        <f t="shared" si="148"/>
        <v>0</v>
      </c>
      <c r="CC38" s="37"/>
      <c r="CD38" s="37"/>
      <c r="CE38" s="33">
        <f t="shared" si="128"/>
        <v>0</v>
      </c>
    </row>
    <row r="39" spans="1:83" s="17" customFormat="1" ht="15.75" customHeight="1" thickBot="1">
      <c r="A39" s="16" t="s">
        <v>95</v>
      </c>
      <c r="B39" s="15">
        <v>2240</v>
      </c>
      <c r="C39" s="37"/>
      <c r="D39" s="37"/>
      <c r="E39" s="72"/>
      <c r="F39" s="22">
        <f t="shared" si="93"/>
        <v>0</v>
      </c>
      <c r="H39" s="16" t="s">
        <v>95</v>
      </c>
      <c r="I39" s="15">
        <v>2240</v>
      </c>
      <c r="J39" s="38">
        <f t="shared" si="129"/>
        <v>0</v>
      </c>
      <c r="K39" s="37"/>
      <c r="L39" s="72"/>
      <c r="M39" s="33">
        <f t="shared" si="130"/>
        <v>0</v>
      </c>
      <c r="O39" s="16" t="s">
        <v>95</v>
      </c>
      <c r="P39" s="15">
        <v>2240</v>
      </c>
      <c r="Q39" s="38">
        <f t="shared" si="131"/>
        <v>0</v>
      </c>
      <c r="R39" s="37"/>
      <c r="S39" s="72"/>
      <c r="T39" s="33">
        <f t="shared" si="132"/>
        <v>0</v>
      </c>
      <c r="U39" s="18"/>
      <c r="V39" s="16" t="s">
        <v>95</v>
      </c>
      <c r="W39" s="15">
        <v>2240</v>
      </c>
      <c r="X39" s="38">
        <f t="shared" si="133"/>
        <v>0</v>
      </c>
      <c r="Y39" s="37"/>
      <c r="Z39" s="72"/>
      <c r="AA39" s="33">
        <f t="shared" si="134"/>
        <v>0</v>
      </c>
      <c r="AC39" s="16" t="s">
        <v>95</v>
      </c>
      <c r="AD39" s="15">
        <v>2240</v>
      </c>
      <c r="AE39" s="38">
        <f t="shared" si="135"/>
        <v>0</v>
      </c>
      <c r="AF39" s="37"/>
      <c r="AG39" s="72"/>
      <c r="AH39" s="33">
        <f t="shared" si="136"/>
        <v>0</v>
      </c>
      <c r="AJ39" s="16" t="s">
        <v>95</v>
      </c>
      <c r="AK39" s="15">
        <v>2240</v>
      </c>
      <c r="AL39" s="38">
        <f t="shared" si="137"/>
        <v>0</v>
      </c>
      <c r="AM39" s="37"/>
      <c r="AN39" s="72"/>
      <c r="AO39" s="33">
        <f t="shared" si="138"/>
        <v>0</v>
      </c>
      <c r="AQ39" s="16" t="s">
        <v>95</v>
      </c>
      <c r="AR39" s="15">
        <v>2240</v>
      </c>
      <c r="AS39" s="38">
        <f t="shared" si="139"/>
        <v>0</v>
      </c>
      <c r="AT39" s="72"/>
      <c r="AU39" s="72"/>
      <c r="AV39" s="33">
        <f t="shared" si="118"/>
        <v>0</v>
      </c>
      <c r="AX39" s="16" t="s">
        <v>95</v>
      </c>
      <c r="AY39" s="15">
        <v>2240</v>
      </c>
      <c r="AZ39" s="38">
        <f t="shared" si="140"/>
        <v>0</v>
      </c>
      <c r="BA39" s="37"/>
      <c r="BB39" s="72"/>
      <c r="BC39" s="33">
        <f t="shared" si="141"/>
        <v>0</v>
      </c>
      <c r="BE39" s="16" t="s">
        <v>95</v>
      </c>
      <c r="BF39" s="15">
        <v>2240</v>
      </c>
      <c r="BG39" s="38">
        <f t="shared" si="142"/>
        <v>0</v>
      </c>
      <c r="BH39" s="37"/>
      <c r="BI39" s="72"/>
      <c r="BJ39" s="33">
        <f t="shared" si="143"/>
        <v>0</v>
      </c>
      <c r="BL39" s="16" t="s">
        <v>95</v>
      </c>
      <c r="BM39" s="15">
        <v>2240</v>
      </c>
      <c r="BN39" s="38">
        <f t="shared" si="144"/>
        <v>0</v>
      </c>
      <c r="BO39" s="37"/>
      <c r="BP39" s="72"/>
      <c r="BQ39" s="33">
        <f t="shared" si="145"/>
        <v>0</v>
      </c>
      <c r="BS39" s="16" t="s">
        <v>95</v>
      </c>
      <c r="BT39" s="15">
        <v>2240</v>
      </c>
      <c r="BU39" s="38">
        <f t="shared" si="146"/>
        <v>0</v>
      </c>
      <c r="BV39" s="37"/>
      <c r="BW39" s="37"/>
      <c r="BX39" s="33">
        <f t="shared" si="147"/>
        <v>0</v>
      </c>
      <c r="BZ39" s="16" t="s">
        <v>95</v>
      </c>
      <c r="CA39" s="15">
        <v>2240</v>
      </c>
      <c r="CB39" s="38">
        <f t="shared" si="148"/>
        <v>0</v>
      </c>
      <c r="CC39" s="37"/>
      <c r="CD39" s="37"/>
      <c r="CE39" s="33">
        <f t="shared" si="128"/>
        <v>0</v>
      </c>
    </row>
    <row r="40" spans="1:83" s="17" customFormat="1" ht="15.75" customHeight="1" thickBot="1">
      <c r="A40" s="16" t="s">
        <v>96</v>
      </c>
      <c r="B40" s="15">
        <v>2240</v>
      </c>
      <c r="C40" s="37">
        <v>1300</v>
      </c>
      <c r="D40" s="37"/>
      <c r="E40" s="72"/>
      <c r="F40" s="22">
        <f t="shared" si="93"/>
        <v>1300</v>
      </c>
      <c r="H40" s="16" t="s">
        <v>96</v>
      </c>
      <c r="I40" s="15">
        <v>2240</v>
      </c>
      <c r="J40" s="38">
        <f t="shared" si="129"/>
        <v>1300</v>
      </c>
      <c r="K40" s="37"/>
      <c r="L40" s="72"/>
      <c r="M40" s="33">
        <f t="shared" si="130"/>
        <v>1300</v>
      </c>
      <c r="O40" s="16" t="s">
        <v>96</v>
      </c>
      <c r="P40" s="15">
        <v>2240</v>
      </c>
      <c r="Q40" s="38">
        <f t="shared" si="131"/>
        <v>1300</v>
      </c>
      <c r="R40" s="37"/>
      <c r="S40" s="72"/>
      <c r="T40" s="33">
        <f t="shared" si="132"/>
        <v>1300</v>
      </c>
      <c r="U40" s="18"/>
      <c r="V40" s="16" t="s">
        <v>96</v>
      </c>
      <c r="W40" s="15">
        <v>2240</v>
      </c>
      <c r="X40" s="38">
        <f t="shared" si="133"/>
        <v>1300</v>
      </c>
      <c r="Y40" s="37"/>
      <c r="Z40" s="72"/>
      <c r="AA40" s="33">
        <f t="shared" si="134"/>
        <v>1300</v>
      </c>
      <c r="AC40" s="16" t="s">
        <v>96</v>
      </c>
      <c r="AD40" s="15">
        <v>2240</v>
      </c>
      <c r="AE40" s="38">
        <f t="shared" si="135"/>
        <v>1300</v>
      </c>
      <c r="AF40" s="37"/>
      <c r="AG40" s="72"/>
      <c r="AH40" s="33">
        <f t="shared" si="136"/>
        <v>1300</v>
      </c>
      <c r="AJ40" s="16" t="s">
        <v>96</v>
      </c>
      <c r="AK40" s="15">
        <v>2240</v>
      </c>
      <c r="AL40" s="38">
        <f t="shared" si="137"/>
        <v>1300</v>
      </c>
      <c r="AM40" s="37"/>
      <c r="AN40" s="72"/>
      <c r="AO40" s="33">
        <f t="shared" si="138"/>
        <v>1300</v>
      </c>
      <c r="AQ40" s="16" t="s">
        <v>96</v>
      </c>
      <c r="AR40" s="15">
        <v>2240</v>
      </c>
      <c r="AS40" s="38">
        <f t="shared" si="139"/>
        <v>1300</v>
      </c>
      <c r="AT40" s="72"/>
      <c r="AU40" s="72"/>
      <c r="AV40" s="33">
        <f t="shared" si="118"/>
        <v>1300</v>
      </c>
      <c r="AX40" s="16" t="s">
        <v>96</v>
      </c>
      <c r="AY40" s="15">
        <v>2240</v>
      </c>
      <c r="AZ40" s="38">
        <f t="shared" si="140"/>
        <v>1300</v>
      </c>
      <c r="BA40" s="37"/>
      <c r="BB40" s="72"/>
      <c r="BC40" s="33">
        <f t="shared" si="141"/>
        <v>1300</v>
      </c>
      <c r="BE40" s="16" t="s">
        <v>96</v>
      </c>
      <c r="BF40" s="15">
        <v>2240</v>
      </c>
      <c r="BG40" s="38">
        <f t="shared" si="142"/>
        <v>1300</v>
      </c>
      <c r="BH40" s="37"/>
      <c r="BI40" s="72"/>
      <c r="BJ40" s="33">
        <f t="shared" si="143"/>
        <v>1300</v>
      </c>
      <c r="BL40" s="16" t="s">
        <v>96</v>
      </c>
      <c r="BM40" s="15">
        <v>2240</v>
      </c>
      <c r="BN40" s="38">
        <f t="shared" si="144"/>
        <v>1300</v>
      </c>
      <c r="BO40" s="37"/>
      <c r="BP40" s="72"/>
      <c r="BQ40" s="33">
        <f t="shared" si="145"/>
        <v>1300</v>
      </c>
      <c r="BS40" s="16" t="s">
        <v>96</v>
      </c>
      <c r="BT40" s="15">
        <v>2240</v>
      </c>
      <c r="BU40" s="38">
        <f t="shared" si="146"/>
        <v>1300</v>
      </c>
      <c r="BV40" s="37"/>
      <c r="BW40" s="37"/>
      <c r="BX40" s="33">
        <f t="shared" si="147"/>
        <v>1300</v>
      </c>
      <c r="BZ40" s="16" t="s">
        <v>96</v>
      </c>
      <c r="CA40" s="15">
        <v>2240</v>
      </c>
      <c r="CB40" s="38">
        <f t="shared" si="148"/>
        <v>1300</v>
      </c>
      <c r="CC40" s="37"/>
      <c r="CD40" s="37"/>
      <c r="CE40" s="33">
        <f t="shared" si="128"/>
        <v>1300</v>
      </c>
    </row>
    <row r="41" spans="1:83" s="17" customFormat="1" ht="15.75" customHeight="1" thickBot="1">
      <c r="A41" s="14" t="s">
        <v>34</v>
      </c>
      <c r="B41" s="11">
        <v>2240</v>
      </c>
      <c r="C41" s="37">
        <v>1466</v>
      </c>
      <c r="D41" s="37"/>
      <c r="E41" s="72"/>
      <c r="F41" s="22">
        <f t="shared" si="93"/>
        <v>1466</v>
      </c>
      <c r="H41" s="14" t="s">
        <v>34</v>
      </c>
      <c r="I41" s="11">
        <v>2240</v>
      </c>
      <c r="J41" s="38">
        <f t="shared" si="129"/>
        <v>1466</v>
      </c>
      <c r="K41" s="37"/>
      <c r="L41" s="72"/>
      <c r="M41" s="33">
        <f t="shared" si="130"/>
        <v>1466</v>
      </c>
      <c r="O41" s="14" t="s">
        <v>34</v>
      </c>
      <c r="P41" s="11">
        <v>2240</v>
      </c>
      <c r="Q41" s="38">
        <f t="shared" si="131"/>
        <v>1466</v>
      </c>
      <c r="R41" s="37"/>
      <c r="S41" s="72"/>
      <c r="T41" s="33">
        <f t="shared" si="132"/>
        <v>1466</v>
      </c>
      <c r="U41" s="18"/>
      <c r="V41" s="14" t="s">
        <v>34</v>
      </c>
      <c r="W41" s="11">
        <v>2240</v>
      </c>
      <c r="X41" s="38">
        <f t="shared" si="133"/>
        <v>1466</v>
      </c>
      <c r="Y41" s="37"/>
      <c r="Z41" s="72"/>
      <c r="AA41" s="33">
        <f t="shared" si="134"/>
        <v>1466</v>
      </c>
      <c r="AC41" s="14" t="s">
        <v>34</v>
      </c>
      <c r="AD41" s="11">
        <v>2240</v>
      </c>
      <c r="AE41" s="38">
        <f t="shared" si="135"/>
        <v>1466</v>
      </c>
      <c r="AF41" s="37"/>
      <c r="AG41" s="72"/>
      <c r="AH41" s="33">
        <f t="shared" si="136"/>
        <v>1466</v>
      </c>
      <c r="AJ41" s="14" t="s">
        <v>34</v>
      </c>
      <c r="AK41" s="11">
        <v>2240</v>
      </c>
      <c r="AL41" s="38">
        <f t="shared" si="137"/>
        <v>1466</v>
      </c>
      <c r="AM41" s="37"/>
      <c r="AN41" s="72">
        <v>729.3</v>
      </c>
      <c r="AO41" s="33">
        <f t="shared" si="138"/>
        <v>736.7</v>
      </c>
      <c r="AQ41" s="14" t="s">
        <v>34</v>
      </c>
      <c r="AR41" s="11">
        <v>2240</v>
      </c>
      <c r="AS41" s="38">
        <f t="shared" si="139"/>
        <v>736.7</v>
      </c>
      <c r="AT41" s="72"/>
      <c r="AU41" s="72"/>
      <c r="AV41" s="33">
        <f t="shared" si="118"/>
        <v>736.7</v>
      </c>
      <c r="AX41" s="14" t="s">
        <v>34</v>
      </c>
      <c r="AY41" s="11">
        <v>2240</v>
      </c>
      <c r="AZ41" s="38">
        <f t="shared" si="140"/>
        <v>736.7</v>
      </c>
      <c r="BA41" s="37"/>
      <c r="BB41" s="72"/>
      <c r="BC41" s="33">
        <f t="shared" si="141"/>
        <v>736.7</v>
      </c>
      <c r="BE41" s="14" t="s">
        <v>34</v>
      </c>
      <c r="BF41" s="11">
        <v>2240</v>
      </c>
      <c r="BG41" s="38">
        <f t="shared" si="142"/>
        <v>736.7</v>
      </c>
      <c r="BH41" s="37"/>
      <c r="BI41" s="72">
        <v>737</v>
      </c>
      <c r="BJ41" s="33">
        <f t="shared" si="143"/>
        <v>-0.29999999999995453</v>
      </c>
      <c r="BL41" s="14" t="s">
        <v>34</v>
      </c>
      <c r="BM41" s="11">
        <v>2240</v>
      </c>
      <c r="BN41" s="38">
        <f t="shared" si="144"/>
        <v>-0.29999999999995453</v>
      </c>
      <c r="BO41" s="37"/>
      <c r="BP41" s="72"/>
      <c r="BQ41" s="33">
        <f t="shared" si="145"/>
        <v>-0.29999999999995453</v>
      </c>
      <c r="BS41" s="14" t="s">
        <v>34</v>
      </c>
      <c r="BT41" s="11">
        <v>2240</v>
      </c>
      <c r="BU41" s="38">
        <f t="shared" si="146"/>
        <v>-0.29999999999995453</v>
      </c>
      <c r="BV41" s="37"/>
      <c r="BW41" s="37"/>
      <c r="BX41" s="33">
        <f t="shared" si="147"/>
        <v>-0.29999999999995453</v>
      </c>
      <c r="BZ41" s="14" t="s">
        <v>34</v>
      </c>
      <c r="CA41" s="11">
        <v>2240</v>
      </c>
      <c r="CB41" s="38">
        <f t="shared" si="148"/>
        <v>-0.29999999999995453</v>
      </c>
      <c r="CC41" s="37"/>
      <c r="CD41" s="37"/>
      <c r="CE41" s="33">
        <f t="shared" si="128"/>
        <v>-0.29999999999995453</v>
      </c>
    </row>
    <row r="42" spans="1:83" s="17" customFormat="1" ht="15.75" customHeight="1" thickBot="1">
      <c r="A42" s="14" t="s">
        <v>40</v>
      </c>
      <c r="B42" s="11">
        <v>2240</v>
      </c>
      <c r="C42" s="37"/>
      <c r="D42" s="37"/>
      <c r="E42" s="72"/>
      <c r="F42" s="22">
        <f t="shared" si="93"/>
        <v>0</v>
      </c>
      <c r="H42" s="14" t="s">
        <v>40</v>
      </c>
      <c r="I42" s="11">
        <v>2240</v>
      </c>
      <c r="J42" s="38">
        <f t="shared" si="129"/>
        <v>0</v>
      </c>
      <c r="K42" s="37"/>
      <c r="L42" s="72"/>
      <c r="M42" s="33">
        <f t="shared" si="130"/>
        <v>0</v>
      </c>
      <c r="O42" s="14" t="s">
        <v>40</v>
      </c>
      <c r="P42" s="11">
        <v>2240</v>
      </c>
      <c r="Q42" s="38">
        <f t="shared" si="131"/>
        <v>0</v>
      </c>
      <c r="R42" s="37"/>
      <c r="S42" s="72"/>
      <c r="T42" s="33">
        <f t="shared" si="132"/>
        <v>0</v>
      </c>
      <c r="U42" s="18"/>
      <c r="V42" s="14" t="s">
        <v>40</v>
      </c>
      <c r="W42" s="11">
        <v>2240</v>
      </c>
      <c r="X42" s="38">
        <f t="shared" si="133"/>
        <v>0</v>
      </c>
      <c r="Y42" s="37"/>
      <c r="Z42" s="72"/>
      <c r="AA42" s="33">
        <f t="shared" si="134"/>
        <v>0</v>
      </c>
      <c r="AC42" s="14" t="s">
        <v>40</v>
      </c>
      <c r="AD42" s="11">
        <v>2240</v>
      </c>
      <c r="AE42" s="38">
        <f t="shared" si="135"/>
        <v>0</v>
      </c>
      <c r="AF42" s="37"/>
      <c r="AG42" s="72"/>
      <c r="AH42" s="33">
        <f t="shared" si="136"/>
        <v>0</v>
      </c>
      <c r="AJ42" s="14" t="s">
        <v>40</v>
      </c>
      <c r="AK42" s="11">
        <v>2240</v>
      </c>
      <c r="AL42" s="38">
        <f t="shared" si="137"/>
        <v>0</v>
      </c>
      <c r="AM42" s="37"/>
      <c r="AN42" s="72"/>
      <c r="AO42" s="33">
        <f t="shared" si="138"/>
        <v>0</v>
      </c>
      <c r="AQ42" s="14" t="s">
        <v>40</v>
      </c>
      <c r="AR42" s="11">
        <v>2240</v>
      </c>
      <c r="AS42" s="38">
        <f t="shared" si="139"/>
        <v>0</v>
      </c>
      <c r="AT42" s="72"/>
      <c r="AU42" s="72"/>
      <c r="AV42" s="33">
        <f t="shared" si="118"/>
        <v>0</v>
      </c>
      <c r="AX42" s="14" t="s">
        <v>40</v>
      </c>
      <c r="AY42" s="11">
        <v>2240</v>
      </c>
      <c r="AZ42" s="38">
        <f t="shared" si="140"/>
        <v>0</v>
      </c>
      <c r="BA42" s="37"/>
      <c r="BB42" s="72"/>
      <c r="BC42" s="33">
        <f t="shared" si="141"/>
        <v>0</v>
      </c>
      <c r="BE42" s="14" t="s">
        <v>40</v>
      </c>
      <c r="BF42" s="11">
        <v>2240</v>
      </c>
      <c r="BG42" s="38">
        <f t="shared" si="142"/>
        <v>0</v>
      </c>
      <c r="BH42" s="37"/>
      <c r="BI42" s="72"/>
      <c r="BJ42" s="33">
        <f t="shared" si="143"/>
        <v>0</v>
      </c>
      <c r="BL42" s="14" t="s">
        <v>40</v>
      </c>
      <c r="BM42" s="11">
        <v>2240</v>
      </c>
      <c r="BN42" s="38">
        <f t="shared" si="144"/>
        <v>0</v>
      </c>
      <c r="BO42" s="37"/>
      <c r="BP42" s="72"/>
      <c r="BQ42" s="33">
        <f t="shared" si="145"/>
        <v>0</v>
      </c>
      <c r="BS42" s="14" t="s">
        <v>40</v>
      </c>
      <c r="BT42" s="11">
        <v>2240</v>
      </c>
      <c r="BU42" s="38">
        <f t="shared" si="146"/>
        <v>0</v>
      </c>
      <c r="BV42" s="37"/>
      <c r="BW42" s="37"/>
      <c r="BX42" s="33">
        <f t="shared" si="147"/>
        <v>0</v>
      </c>
      <c r="BZ42" s="14" t="s">
        <v>40</v>
      </c>
      <c r="CA42" s="11">
        <v>2240</v>
      </c>
      <c r="CB42" s="38">
        <f t="shared" si="148"/>
        <v>0</v>
      </c>
      <c r="CC42" s="37"/>
      <c r="CD42" s="37"/>
      <c r="CE42" s="33">
        <f t="shared" si="128"/>
        <v>0</v>
      </c>
    </row>
    <row r="43" spans="1:83" s="17" customFormat="1" ht="15.75" customHeight="1" thickBot="1">
      <c r="A43" s="14" t="s">
        <v>38</v>
      </c>
      <c r="B43" s="11">
        <v>2240</v>
      </c>
      <c r="C43" s="37">
        <v>1350</v>
      </c>
      <c r="D43" s="37"/>
      <c r="E43" s="72"/>
      <c r="F43" s="22">
        <f t="shared" si="93"/>
        <v>1350</v>
      </c>
      <c r="H43" s="14" t="s">
        <v>38</v>
      </c>
      <c r="I43" s="11">
        <v>2240</v>
      </c>
      <c r="J43" s="38">
        <f t="shared" si="129"/>
        <v>1350</v>
      </c>
      <c r="K43" s="37"/>
      <c r="L43" s="72"/>
      <c r="M43" s="33">
        <f t="shared" si="130"/>
        <v>1350</v>
      </c>
      <c r="O43" s="14" t="s">
        <v>38</v>
      </c>
      <c r="P43" s="11">
        <v>2240</v>
      </c>
      <c r="Q43" s="38">
        <f t="shared" si="131"/>
        <v>1350</v>
      </c>
      <c r="R43" s="37"/>
      <c r="S43" s="72"/>
      <c r="T43" s="33">
        <f t="shared" si="132"/>
        <v>1350</v>
      </c>
      <c r="U43" s="18"/>
      <c r="V43" s="14" t="s">
        <v>38</v>
      </c>
      <c r="W43" s="11">
        <v>2240</v>
      </c>
      <c r="X43" s="38">
        <f t="shared" si="133"/>
        <v>1350</v>
      </c>
      <c r="Y43" s="37"/>
      <c r="Z43" s="72"/>
      <c r="AA43" s="33">
        <f t="shared" si="134"/>
        <v>1350</v>
      </c>
      <c r="AC43" s="14" t="s">
        <v>38</v>
      </c>
      <c r="AD43" s="11">
        <v>2240</v>
      </c>
      <c r="AE43" s="38">
        <f t="shared" si="135"/>
        <v>1350</v>
      </c>
      <c r="AF43" s="37"/>
      <c r="AG43" s="72">
        <v>627.78</v>
      </c>
      <c r="AH43" s="33">
        <f t="shared" si="136"/>
        <v>722.22</v>
      </c>
      <c r="AJ43" s="14" t="s">
        <v>38</v>
      </c>
      <c r="AK43" s="11">
        <v>2240</v>
      </c>
      <c r="AL43" s="38">
        <f t="shared" si="137"/>
        <v>722.22</v>
      </c>
      <c r="AM43" s="37"/>
      <c r="AN43" s="72"/>
      <c r="AO43" s="33">
        <f t="shared" si="138"/>
        <v>722.22</v>
      </c>
      <c r="AQ43" s="14" t="s">
        <v>38</v>
      </c>
      <c r="AR43" s="11">
        <v>2240</v>
      </c>
      <c r="AS43" s="38">
        <f t="shared" si="139"/>
        <v>722.22</v>
      </c>
      <c r="AT43" s="72"/>
      <c r="AU43" s="72"/>
      <c r="AV43" s="33">
        <f t="shared" si="118"/>
        <v>722.22</v>
      </c>
      <c r="AX43" s="14" t="s">
        <v>38</v>
      </c>
      <c r="AY43" s="11">
        <v>2240</v>
      </c>
      <c r="AZ43" s="38">
        <f t="shared" si="140"/>
        <v>722.22</v>
      </c>
      <c r="BA43" s="37"/>
      <c r="BB43" s="72"/>
      <c r="BC43" s="33">
        <f t="shared" si="141"/>
        <v>722.22</v>
      </c>
      <c r="BE43" s="14" t="s">
        <v>38</v>
      </c>
      <c r="BF43" s="11">
        <v>2240</v>
      </c>
      <c r="BG43" s="38">
        <f t="shared" si="142"/>
        <v>722.22</v>
      </c>
      <c r="BH43" s="37"/>
      <c r="BI43" s="72">
        <v>722</v>
      </c>
      <c r="BJ43" s="33">
        <f t="shared" si="143"/>
        <v>0.22000000000002728</v>
      </c>
      <c r="BL43" s="14" t="s">
        <v>38</v>
      </c>
      <c r="BM43" s="11">
        <v>2240</v>
      </c>
      <c r="BN43" s="38">
        <f t="shared" si="144"/>
        <v>0.22000000000002728</v>
      </c>
      <c r="BO43" s="37"/>
      <c r="BP43" s="72"/>
      <c r="BQ43" s="33">
        <f t="shared" si="145"/>
        <v>0.22000000000002728</v>
      </c>
      <c r="BS43" s="14" t="s">
        <v>38</v>
      </c>
      <c r="BT43" s="11">
        <v>2240</v>
      </c>
      <c r="BU43" s="38">
        <f t="shared" si="146"/>
        <v>0.22000000000002728</v>
      </c>
      <c r="BV43" s="37"/>
      <c r="BW43" s="37"/>
      <c r="BX43" s="33">
        <f t="shared" si="147"/>
        <v>0.22000000000002728</v>
      </c>
      <c r="BZ43" s="14" t="s">
        <v>38</v>
      </c>
      <c r="CA43" s="11">
        <v>2240</v>
      </c>
      <c r="CB43" s="38">
        <f t="shared" si="148"/>
        <v>0.22000000000002728</v>
      </c>
      <c r="CC43" s="37"/>
      <c r="CD43" s="37"/>
      <c r="CE43" s="33">
        <f t="shared" si="128"/>
        <v>0.22000000000002728</v>
      </c>
    </row>
    <row r="44" spans="1:83" s="17" customFormat="1" ht="15.75" customHeight="1" thickBot="1">
      <c r="A44" s="14" t="s">
        <v>36</v>
      </c>
      <c r="B44" s="11">
        <v>2240</v>
      </c>
      <c r="C44" s="37">
        <v>1712</v>
      </c>
      <c r="D44" s="37"/>
      <c r="E44" s="72"/>
      <c r="F44" s="22">
        <f t="shared" si="93"/>
        <v>1712</v>
      </c>
      <c r="H44" s="14" t="s">
        <v>36</v>
      </c>
      <c r="I44" s="11">
        <v>2240</v>
      </c>
      <c r="J44" s="38">
        <f t="shared" si="129"/>
        <v>1712</v>
      </c>
      <c r="K44" s="37"/>
      <c r="L44" s="72"/>
      <c r="M44" s="33">
        <f t="shared" si="130"/>
        <v>1712</v>
      </c>
      <c r="O44" s="14" t="s">
        <v>36</v>
      </c>
      <c r="P44" s="11">
        <v>2240</v>
      </c>
      <c r="Q44" s="38">
        <f t="shared" si="131"/>
        <v>1712</v>
      </c>
      <c r="R44" s="37"/>
      <c r="S44" s="72"/>
      <c r="T44" s="33">
        <f t="shared" si="132"/>
        <v>1712</v>
      </c>
      <c r="U44" s="18"/>
      <c r="V44" s="14" t="s">
        <v>36</v>
      </c>
      <c r="W44" s="11">
        <v>2240</v>
      </c>
      <c r="X44" s="38">
        <f t="shared" si="133"/>
        <v>1712</v>
      </c>
      <c r="Y44" s="37"/>
      <c r="Z44" s="72"/>
      <c r="AA44" s="33">
        <f t="shared" si="134"/>
        <v>1712</v>
      </c>
      <c r="AC44" s="14" t="s">
        <v>36</v>
      </c>
      <c r="AD44" s="11">
        <v>2240</v>
      </c>
      <c r="AE44" s="38">
        <f t="shared" si="135"/>
        <v>1712</v>
      </c>
      <c r="AF44" s="37"/>
      <c r="AG44" s="72"/>
      <c r="AH44" s="33">
        <f t="shared" si="136"/>
        <v>1712</v>
      </c>
      <c r="AJ44" s="14" t="s">
        <v>36</v>
      </c>
      <c r="AK44" s="11">
        <v>2240</v>
      </c>
      <c r="AL44" s="38">
        <f t="shared" si="137"/>
        <v>1712</v>
      </c>
      <c r="AM44" s="37"/>
      <c r="AN44" s="72"/>
      <c r="AO44" s="33">
        <f t="shared" si="138"/>
        <v>1712</v>
      </c>
      <c r="AQ44" s="14" t="s">
        <v>36</v>
      </c>
      <c r="AR44" s="11">
        <v>2240</v>
      </c>
      <c r="AS44" s="38">
        <f t="shared" si="139"/>
        <v>1712</v>
      </c>
      <c r="AT44" s="72"/>
      <c r="AU44" s="72"/>
      <c r="AV44" s="33">
        <f t="shared" si="118"/>
        <v>1712</v>
      </c>
      <c r="AX44" s="14" t="s">
        <v>36</v>
      </c>
      <c r="AY44" s="11">
        <v>2240</v>
      </c>
      <c r="AZ44" s="38">
        <f t="shared" si="140"/>
        <v>1712</v>
      </c>
      <c r="BA44" s="37"/>
      <c r="BB44" s="72"/>
      <c r="BC44" s="33">
        <f t="shared" si="141"/>
        <v>1712</v>
      </c>
      <c r="BE44" s="14" t="s">
        <v>36</v>
      </c>
      <c r="BF44" s="11">
        <v>2240</v>
      </c>
      <c r="BG44" s="38">
        <f t="shared" si="142"/>
        <v>1712</v>
      </c>
      <c r="BH44" s="37"/>
      <c r="BI44" s="72">
        <v>1712</v>
      </c>
      <c r="BJ44" s="33">
        <f t="shared" si="143"/>
        <v>0</v>
      </c>
      <c r="BL44" s="14" t="s">
        <v>36</v>
      </c>
      <c r="BM44" s="11">
        <v>2240</v>
      </c>
      <c r="BN44" s="38">
        <f t="shared" si="144"/>
        <v>0</v>
      </c>
      <c r="BO44" s="37"/>
      <c r="BP44" s="72"/>
      <c r="BQ44" s="33">
        <f t="shared" si="145"/>
        <v>0</v>
      </c>
      <c r="BS44" s="14" t="s">
        <v>36</v>
      </c>
      <c r="BT44" s="11">
        <v>2240</v>
      </c>
      <c r="BU44" s="38">
        <f t="shared" si="146"/>
        <v>0</v>
      </c>
      <c r="BV44" s="37"/>
      <c r="BW44" s="37"/>
      <c r="BX44" s="33">
        <f t="shared" si="147"/>
        <v>0</v>
      </c>
      <c r="BZ44" s="14" t="s">
        <v>36</v>
      </c>
      <c r="CA44" s="11">
        <v>2240</v>
      </c>
      <c r="CB44" s="38">
        <f t="shared" si="148"/>
        <v>0</v>
      </c>
      <c r="CC44" s="37"/>
      <c r="CD44" s="37"/>
      <c r="CE44" s="33">
        <f t="shared" si="128"/>
        <v>0</v>
      </c>
    </row>
    <row r="45" spans="1:83" s="68" customFormat="1" ht="29.25" customHeight="1" thickBot="1">
      <c r="A45" s="80" t="s">
        <v>115</v>
      </c>
      <c r="B45" s="81">
        <v>2240</v>
      </c>
      <c r="C45" s="82">
        <v>185976</v>
      </c>
      <c r="D45" s="82"/>
      <c r="E45" s="82"/>
      <c r="F45" s="67">
        <f t="shared" si="93"/>
        <v>185976</v>
      </c>
      <c r="H45" s="80" t="s">
        <v>115</v>
      </c>
      <c r="I45" s="83">
        <v>2240</v>
      </c>
      <c r="J45" s="84">
        <f t="shared" si="129"/>
        <v>185976</v>
      </c>
      <c r="K45" s="82"/>
      <c r="L45" s="85"/>
      <c r="M45" s="67">
        <f t="shared" si="130"/>
        <v>185976</v>
      </c>
      <c r="O45" s="80" t="s">
        <v>115</v>
      </c>
      <c r="P45" s="83">
        <v>2240</v>
      </c>
      <c r="Q45" s="84">
        <f t="shared" si="131"/>
        <v>185976</v>
      </c>
      <c r="R45" s="82"/>
      <c r="S45" s="85"/>
      <c r="T45" s="67">
        <f t="shared" si="132"/>
        <v>185976</v>
      </c>
      <c r="V45" s="80" t="s">
        <v>115</v>
      </c>
      <c r="W45" s="83">
        <v>2240</v>
      </c>
      <c r="X45" s="84">
        <f t="shared" si="133"/>
        <v>185976</v>
      </c>
      <c r="Y45" s="82"/>
      <c r="Z45" s="85"/>
      <c r="AA45" s="67">
        <f t="shared" si="134"/>
        <v>185976</v>
      </c>
      <c r="AC45" s="80" t="s">
        <v>115</v>
      </c>
      <c r="AD45" s="83">
        <v>2240</v>
      </c>
      <c r="AE45" s="84">
        <f t="shared" si="135"/>
        <v>185976</v>
      </c>
      <c r="AF45" s="82"/>
      <c r="AG45" s="85"/>
      <c r="AH45" s="67">
        <f t="shared" si="136"/>
        <v>185976</v>
      </c>
      <c r="AJ45" s="80" t="s">
        <v>115</v>
      </c>
      <c r="AK45" s="83">
        <v>2240</v>
      </c>
      <c r="AL45" s="84">
        <f t="shared" si="137"/>
        <v>185976</v>
      </c>
      <c r="AM45" s="82"/>
      <c r="AN45" s="85"/>
      <c r="AO45" s="67">
        <f t="shared" si="138"/>
        <v>185976</v>
      </c>
      <c r="AQ45" s="80" t="s">
        <v>115</v>
      </c>
      <c r="AR45" s="83">
        <v>2240</v>
      </c>
      <c r="AS45" s="84">
        <f t="shared" si="139"/>
        <v>185976</v>
      </c>
      <c r="AT45" s="82"/>
      <c r="AU45" s="85"/>
      <c r="AV45" s="67">
        <f t="shared" si="118"/>
        <v>185976</v>
      </c>
      <c r="AX45" s="80" t="s">
        <v>121</v>
      </c>
      <c r="AY45" s="83">
        <v>2240</v>
      </c>
      <c r="AZ45" s="86"/>
      <c r="BA45" s="85">
        <v>36000</v>
      </c>
      <c r="BB45" s="85">
        <f>BA45</f>
        <v>36000</v>
      </c>
      <c r="BC45" s="67">
        <f t="shared" si="141"/>
        <v>0</v>
      </c>
      <c r="BE45" s="80" t="s">
        <v>115</v>
      </c>
      <c r="BF45" s="83">
        <v>2240</v>
      </c>
      <c r="BG45" s="84">
        <f t="shared" si="142"/>
        <v>0</v>
      </c>
      <c r="BH45" s="82"/>
      <c r="BI45" s="85"/>
      <c r="BJ45" s="67">
        <f t="shared" si="143"/>
        <v>0</v>
      </c>
      <c r="BL45" s="80" t="s">
        <v>115</v>
      </c>
      <c r="BM45" s="83">
        <v>2240</v>
      </c>
      <c r="BN45" s="84">
        <f t="shared" si="144"/>
        <v>0</v>
      </c>
      <c r="BO45" s="82"/>
      <c r="BP45" s="85"/>
      <c r="BQ45" s="67">
        <f t="shared" si="145"/>
        <v>0</v>
      </c>
      <c r="BS45" s="80" t="s">
        <v>115</v>
      </c>
      <c r="BT45" s="83">
        <v>2240</v>
      </c>
      <c r="BU45" s="84">
        <f t="shared" si="146"/>
        <v>0</v>
      </c>
      <c r="BV45" s="82"/>
      <c r="BW45" s="82"/>
      <c r="BX45" s="67">
        <f t="shared" si="147"/>
        <v>0</v>
      </c>
      <c r="BZ45" s="80" t="s">
        <v>115</v>
      </c>
      <c r="CA45" s="83">
        <v>2240</v>
      </c>
      <c r="CB45" s="84">
        <f t="shared" si="148"/>
        <v>0</v>
      </c>
      <c r="CC45" s="82"/>
      <c r="CD45" s="82"/>
      <c r="CE45" s="67">
        <f t="shared" si="128"/>
        <v>0</v>
      </c>
    </row>
    <row r="46" spans="1:83" s="78" customFormat="1" ht="15.75" customHeight="1" thickBot="1">
      <c r="A46" s="14" t="s">
        <v>116</v>
      </c>
      <c r="B46" s="11">
        <v>2240</v>
      </c>
      <c r="C46" s="37">
        <v>36600</v>
      </c>
      <c r="D46" s="37"/>
      <c r="E46" s="37">
        <v>36600</v>
      </c>
      <c r="F46" s="33">
        <f>C46+D46-E46</f>
        <v>0</v>
      </c>
      <c r="H46" s="14" t="s">
        <v>98</v>
      </c>
      <c r="I46" s="11">
        <v>2240</v>
      </c>
      <c r="J46" s="38">
        <f t="shared" si="129"/>
        <v>0</v>
      </c>
      <c r="K46" s="37"/>
      <c r="L46" s="72"/>
      <c r="M46" s="33">
        <f>J46+K46-L46</f>
        <v>0</v>
      </c>
      <c r="O46" s="14" t="s">
        <v>98</v>
      </c>
      <c r="P46" s="11">
        <v>2240</v>
      </c>
      <c r="Q46" s="38">
        <f t="shared" si="131"/>
        <v>0</v>
      </c>
      <c r="R46" s="37"/>
      <c r="S46" s="72"/>
      <c r="T46" s="33">
        <f>Q46+R46-S46</f>
        <v>0</v>
      </c>
      <c r="V46" s="14" t="s">
        <v>98</v>
      </c>
      <c r="W46" s="11">
        <v>2240</v>
      </c>
      <c r="X46" s="38">
        <f t="shared" si="133"/>
        <v>0</v>
      </c>
      <c r="Y46" s="37"/>
      <c r="Z46" s="72"/>
      <c r="AA46" s="33">
        <f>X46+Y46-Z46</f>
        <v>0</v>
      </c>
      <c r="AC46" s="14" t="s">
        <v>98</v>
      </c>
      <c r="AD46" s="11">
        <v>2240</v>
      </c>
      <c r="AE46" s="38">
        <f t="shared" si="135"/>
        <v>0</v>
      </c>
      <c r="AF46" s="37"/>
      <c r="AG46" s="72"/>
      <c r="AH46" s="33">
        <f>AE46+AF46-AG46</f>
        <v>0</v>
      </c>
      <c r="AJ46" s="14" t="s">
        <v>98</v>
      </c>
      <c r="AK46" s="11">
        <v>2240</v>
      </c>
      <c r="AL46" s="38">
        <f t="shared" si="137"/>
        <v>0</v>
      </c>
      <c r="AM46" s="37"/>
      <c r="AN46" s="72"/>
      <c r="AO46" s="33">
        <f>AL46+AM46-AN46</f>
        <v>0</v>
      </c>
      <c r="AQ46" s="14" t="s">
        <v>98</v>
      </c>
      <c r="AR46" s="11">
        <v>2240</v>
      </c>
      <c r="AS46" s="38">
        <f t="shared" si="139"/>
        <v>0</v>
      </c>
      <c r="AT46" s="37"/>
      <c r="AU46" s="72"/>
      <c r="AV46" s="33">
        <f>AS46+AT46-AU46</f>
        <v>0</v>
      </c>
      <c r="AX46" s="14" t="s">
        <v>98</v>
      </c>
      <c r="AY46" s="11">
        <v>2240</v>
      </c>
      <c r="AZ46" s="38">
        <f t="shared" ref="AZ46" si="149">AV46</f>
        <v>0</v>
      </c>
      <c r="BA46" s="37"/>
      <c r="BB46" s="72"/>
      <c r="BC46" s="33">
        <f>AZ46+BA46-BB46</f>
        <v>0</v>
      </c>
      <c r="BE46" s="14" t="s">
        <v>98</v>
      </c>
      <c r="BF46" s="11">
        <v>2240</v>
      </c>
      <c r="BG46" s="38">
        <f t="shared" si="142"/>
        <v>0</v>
      </c>
      <c r="BH46" s="37"/>
      <c r="BI46" s="72"/>
      <c r="BJ46" s="33">
        <f>BG46+BH46-BI46</f>
        <v>0</v>
      </c>
      <c r="BL46" s="14" t="s">
        <v>98</v>
      </c>
      <c r="BM46" s="11">
        <v>2240</v>
      </c>
      <c r="BN46" s="38">
        <f t="shared" si="144"/>
        <v>0</v>
      </c>
      <c r="BO46" s="37"/>
      <c r="BP46" s="72"/>
      <c r="BQ46" s="33">
        <f>BN46+BO46-BP46</f>
        <v>0</v>
      </c>
      <c r="BS46" s="14" t="s">
        <v>98</v>
      </c>
      <c r="BT46" s="11">
        <v>2240</v>
      </c>
      <c r="BU46" s="38">
        <f t="shared" si="146"/>
        <v>0</v>
      </c>
      <c r="BV46" s="37"/>
      <c r="BW46" s="72"/>
      <c r="BX46" s="33">
        <f>BU46+BV46-BW46</f>
        <v>0</v>
      </c>
      <c r="BZ46" s="14" t="s">
        <v>98</v>
      </c>
      <c r="CA46" s="11">
        <v>2240</v>
      </c>
      <c r="CB46" s="38">
        <f t="shared" si="148"/>
        <v>0</v>
      </c>
      <c r="CC46" s="37"/>
      <c r="CD46" s="37"/>
      <c r="CE46" s="33">
        <f>CB46+CC46-CD46</f>
        <v>0</v>
      </c>
    </row>
    <row r="47" spans="1:83" s="78" customFormat="1" ht="15.75" customHeight="1" thickBot="1">
      <c r="A47" s="14" t="s">
        <v>117</v>
      </c>
      <c r="B47" s="11">
        <v>2240</v>
      </c>
      <c r="C47" s="37">
        <v>40000</v>
      </c>
      <c r="D47" s="37"/>
      <c r="E47" s="37">
        <v>40000</v>
      </c>
      <c r="F47" s="33">
        <f>C47+D47-E47</f>
        <v>0</v>
      </c>
      <c r="H47" s="14" t="s">
        <v>98</v>
      </c>
      <c r="I47" s="11">
        <v>2240</v>
      </c>
      <c r="J47" s="38">
        <f t="shared" ref="J47" si="150">F47</f>
        <v>0</v>
      </c>
      <c r="K47" s="37"/>
      <c r="L47" s="72"/>
      <c r="M47" s="33">
        <f>J47+K47-L47</f>
        <v>0</v>
      </c>
      <c r="O47" s="14" t="s">
        <v>98</v>
      </c>
      <c r="P47" s="11">
        <v>2240</v>
      </c>
      <c r="Q47" s="38">
        <f t="shared" ref="Q47" si="151">M47</f>
        <v>0</v>
      </c>
      <c r="R47" s="37"/>
      <c r="S47" s="72"/>
      <c r="T47" s="33">
        <f>Q47+R47-S47</f>
        <v>0</v>
      </c>
      <c r="V47" s="14" t="s">
        <v>98</v>
      </c>
      <c r="W47" s="11">
        <v>2240</v>
      </c>
      <c r="X47" s="38">
        <f t="shared" ref="X47" si="152">T47</f>
        <v>0</v>
      </c>
      <c r="Y47" s="37"/>
      <c r="Z47" s="72"/>
      <c r="AA47" s="33">
        <f>X47+Y47-Z47</f>
        <v>0</v>
      </c>
      <c r="AC47" s="14" t="s">
        <v>98</v>
      </c>
      <c r="AD47" s="11">
        <v>2240</v>
      </c>
      <c r="AE47" s="38">
        <f t="shared" ref="AE47" si="153">AA47</f>
        <v>0</v>
      </c>
      <c r="AF47" s="37"/>
      <c r="AG47" s="72"/>
      <c r="AH47" s="33">
        <f>AE47+AF47-AG47</f>
        <v>0</v>
      </c>
      <c r="AJ47" s="14" t="s">
        <v>98</v>
      </c>
      <c r="AK47" s="11">
        <v>2240</v>
      </c>
      <c r="AL47" s="38">
        <f t="shared" ref="AL47" si="154">AH47</f>
        <v>0</v>
      </c>
      <c r="AM47" s="37"/>
      <c r="AN47" s="72"/>
      <c r="AO47" s="33">
        <f>AL47+AM47-AN47</f>
        <v>0</v>
      </c>
      <c r="AQ47" s="14" t="s">
        <v>98</v>
      </c>
      <c r="AR47" s="11">
        <v>2240</v>
      </c>
      <c r="AS47" s="38">
        <f t="shared" ref="AS47" si="155">AO47</f>
        <v>0</v>
      </c>
      <c r="AT47" s="37"/>
      <c r="AU47" s="72"/>
      <c r="AV47" s="33">
        <f>AS47+AT47-AU47</f>
        <v>0</v>
      </c>
      <c r="AX47" s="14" t="s">
        <v>98</v>
      </c>
      <c r="AY47" s="11">
        <v>2240</v>
      </c>
      <c r="AZ47" s="38">
        <f t="shared" ref="AZ47" si="156">AV47</f>
        <v>0</v>
      </c>
      <c r="BA47" s="37"/>
      <c r="BB47" s="72"/>
      <c r="BC47" s="33">
        <f>AZ47+BA47-BB47</f>
        <v>0</v>
      </c>
      <c r="BE47" s="14" t="s">
        <v>98</v>
      </c>
      <c r="BF47" s="11">
        <v>2240</v>
      </c>
      <c r="BG47" s="38">
        <f t="shared" ref="BG47" si="157">BC47</f>
        <v>0</v>
      </c>
      <c r="BH47" s="37"/>
      <c r="BI47" s="72"/>
      <c r="BJ47" s="33">
        <f>BG47+BH47-BI47</f>
        <v>0</v>
      </c>
      <c r="BL47" s="14" t="s">
        <v>98</v>
      </c>
      <c r="BM47" s="11">
        <v>2240</v>
      </c>
      <c r="BN47" s="38">
        <f t="shared" ref="BN47" si="158">BJ47</f>
        <v>0</v>
      </c>
      <c r="BO47" s="37"/>
      <c r="BP47" s="72"/>
      <c r="BQ47" s="33">
        <f>BN47+BO47-BP47</f>
        <v>0</v>
      </c>
      <c r="BS47" s="14" t="s">
        <v>98</v>
      </c>
      <c r="BT47" s="11">
        <v>2240</v>
      </c>
      <c r="BU47" s="38">
        <f t="shared" ref="BU47" si="159">BQ47</f>
        <v>0</v>
      </c>
      <c r="BV47" s="37"/>
      <c r="BW47" s="72"/>
      <c r="BX47" s="33">
        <f>BU47+BV47-BW47</f>
        <v>0</v>
      </c>
      <c r="BZ47" s="14" t="s">
        <v>98</v>
      </c>
      <c r="CA47" s="11">
        <v>2240</v>
      </c>
      <c r="CB47" s="38">
        <f t="shared" ref="CB47" si="160">BX47</f>
        <v>0</v>
      </c>
      <c r="CC47" s="37"/>
      <c r="CD47" s="37"/>
      <c r="CE47" s="33">
        <f>CB47+CC47-CD47</f>
        <v>0</v>
      </c>
    </row>
    <row r="48" spans="1:83" s="17" customFormat="1" ht="15.75" customHeight="1" thickBot="1">
      <c r="A48" s="14" t="s">
        <v>30</v>
      </c>
      <c r="B48" s="11">
        <v>2240</v>
      </c>
      <c r="C48" s="37">
        <f>9200+7712</f>
        <v>16912</v>
      </c>
      <c r="D48" s="37"/>
      <c r="E48" s="72"/>
      <c r="F48" s="22">
        <f t="shared" si="93"/>
        <v>16912</v>
      </c>
      <c r="H48" s="14" t="s">
        <v>30</v>
      </c>
      <c r="I48" s="11">
        <v>2240</v>
      </c>
      <c r="J48" s="38">
        <f t="shared" si="129"/>
        <v>16912</v>
      </c>
      <c r="K48" s="37"/>
      <c r="L48" s="72">
        <v>1874.64</v>
      </c>
      <c r="M48" s="33">
        <f t="shared" si="130"/>
        <v>15037.36</v>
      </c>
      <c r="O48" s="14" t="s">
        <v>30</v>
      </c>
      <c r="P48" s="11">
        <v>2240</v>
      </c>
      <c r="Q48" s="38">
        <f t="shared" si="131"/>
        <v>15037.36</v>
      </c>
      <c r="R48" s="37"/>
      <c r="S48" s="72">
        <v>1939.86</v>
      </c>
      <c r="T48" s="33">
        <f t="shared" si="132"/>
        <v>13097.5</v>
      </c>
      <c r="U48" s="18"/>
      <c r="V48" s="14" t="s">
        <v>30</v>
      </c>
      <c r="W48" s="11">
        <v>2240</v>
      </c>
      <c r="X48" s="38">
        <f t="shared" si="133"/>
        <v>13097.5</v>
      </c>
      <c r="Y48" s="37"/>
      <c r="Z48" s="72"/>
      <c r="AA48" s="33">
        <f t="shared" si="134"/>
        <v>13097.5</v>
      </c>
      <c r="AC48" s="14" t="s">
        <v>30</v>
      </c>
      <c r="AD48" s="11">
        <v>2240</v>
      </c>
      <c r="AE48" s="38">
        <f t="shared" si="135"/>
        <v>13097.5</v>
      </c>
      <c r="AF48" s="37"/>
      <c r="AG48" s="72">
        <f>1500+479.4</f>
        <v>1979.4</v>
      </c>
      <c r="AH48" s="33">
        <f t="shared" si="136"/>
        <v>11118.1</v>
      </c>
      <c r="AJ48" s="14" t="s">
        <v>30</v>
      </c>
      <c r="AK48" s="11">
        <v>2240</v>
      </c>
      <c r="AL48" s="38">
        <f t="shared" si="137"/>
        <v>11118.1</v>
      </c>
      <c r="AM48" s="37"/>
      <c r="AN48" s="72">
        <f>1500+497.28</f>
        <v>1997.28</v>
      </c>
      <c r="AO48" s="33">
        <f t="shared" si="138"/>
        <v>9120.82</v>
      </c>
      <c r="AQ48" s="14" t="s">
        <v>30</v>
      </c>
      <c r="AR48" s="11">
        <v>2240</v>
      </c>
      <c r="AS48" s="38">
        <f t="shared" si="139"/>
        <v>9120.82</v>
      </c>
      <c r="AT48" s="72"/>
      <c r="AU48" s="72">
        <v>1409</v>
      </c>
      <c r="AV48" s="33">
        <f t="shared" si="118"/>
        <v>7711.82</v>
      </c>
      <c r="AX48" s="14" t="s">
        <v>30</v>
      </c>
      <c r="AY48" s="11">
        <v>2240</v>
      </c>
      <c r="AZ48" s="38">
        <f t="shared" si="140"/>
        <v>7711.82</v>
      </c>
      <c r="BA48" s="37"/>
      <c r="BB48" s="72">
        <f>1500+427.98</f>
        <v>1927.98</v>
      </c>
      <c r="BC48" s="33">
        <f t="shared" si="141"/>
        <v>5783.84</v>
      </c>
      <c r="BE48" s="14" t="s">
        <v>30</v>
      </c>
      <c r="BF48" s="11">
        <v>2240</v>
      </c>
      <c r="BG48" s="38">
        <f t="shared" si="142"/>
        <v>5783.84</v>
      </c>
      <c r="BH48" s="37"/>
      <c r="BI48" s="72">
        <v>2007.18</v>
      </c>
      <c r="BJ48" s="33">
        <f t="shared" si="143"/>
        <v>3776.66</v>
      </c>
      <c r="BL48" s="14" t="s">
        <v>30</v>
      </c>
      <c r="BM48" s="11">
        <v>2240</v>
      </c>
      <c r="BN48" s="38">
        <f t="shared" si="144"/>
        <v>3776.66</v>
      </c>
      <c r="BO48" s="37"/>
      <c r="BP48" s="72"/>
      <c r="BQ48" s="33">
        <f t="shared" si="145"/>
        <v>3776.66</v>
      </c>
      <c r="BS48" s="14" t="s">
        <v>30</v>
      </c>
      <c r="BT48" s="11">
        <v>2240</v>
      </c>
      <c r="BU48" s="38">
        <f t="shared" si="146"/>
        <v>3776.66</v>
      </c>
      <c r="BV48" s="37"/>
      <c r="BW48" s="37"/>
      <c r="BX48" s="33">
        <f t="shared" si="147"/>
        <v>3776.66</v>
      </c>
      <c r="BZ48" s="14" t="s">
        <v>30</v>
      </c>
      <c r="CA48" s="11">
        <v>2240</v>
      </c>
      <c r="CB48" s="38">
        <f t="shared" si="148"/>
        <v>3776.66</v>
      </c>
      <c r="CC48" s="37"/>
      <c r="CD48" s="37"/>
      <c r="CE48" s="33">
        <f t="shared" si="128"/>
        <v>3776.66</v>
      </c>
    </row>
    <row r="49" spans="1:83" s="41" customFormat="1" ht="15.75" customHeight="1" thickBot="1">
      <c r="A49" s="23" t="s">
        <v>100</v>
      </c>
      <c r="B49" s="11">
        <v>2240</v>
      </c>
      <c r="C49" s="37"/>
      <c r="D49" s="37">
        <v>50000</v>
      </c>
      <c r="E49" s="72"/>
      <c r="F49" s="22">
        <f t="shared" si="93"/>
        <v>50000</v>
      </c>
      <c r="H49" s="23" t="s">
        <v>100</v>
      </c>
      <c r="I49" s="11">
        <v>2240</v>
      </c>
      <c r="J49" s="38">
        <f t="shared" si="129"/>
        <v>50000</v>
      </c>
      <c r="K49" s="37"/>
      <c r="L49" s="72"/>
      <c r="M49" s="33">
        <f t="shared" si="130"/>
        <v>50000</v>
      </c>
      <c r="O49" s="23" t="s">
        <v>100</v>
      </c>
      <c r="P49" s="11">
        <v>2240</v>
      </c>
      <c r="Q49" s="38">
        <f t="shared" si="131"/>
        <v>50000</v>
      </c>
      <c r="R49" s="37"/>
      <c r="S49" s="72"/>
      <c r="T49" s="33">
        <f t="shared" si="132"/>
        <v>50000</v>
      </c>
      <c r="V49" s="23" t="s">
        <v>100</v>
      </c>
      <c r="W49" s="11">
        <v>2240</v>
      </c>
      <c r="X49" s="38">
        <f t="shared" si="133"/>
        <v>50000</v>
      </c>
      <c r="Y49" s="37"/>
      <c r="Z49" s="72"/>
      <c r="AA49" s="33">
        <f t="shared" si="134"/>
        <v>50000</v>
      </c>
      <c r="AC49" s="23" t="s">
        <v>109</v>
      </c>
      <c r="AD49" s="11">
        <v>2240</v>
      </c>
      <c r="AE49" s="38">
        <f t="shared" si="135"/>
        <v>50000</v>
      </c>
      <c r="AF49" s="37"/>
      <c r="AG49" s="72"/>
      <c r="AH49" s="33">
        <f t="shared" si="136"/>
        <v>50000</v>
      </c>
      <c r="AJ49" s="23" t="s">
        <v>100</v>
      </c>
      <c r="AK49" s="11">
        <v>2240</v>
      </c>
      <c r="AL49" s="38">
        <f t="shared" si="137"/>
        <v>50000</v>
      </c>
      <c r="AM49" s="37"/>
      <c r="AN49" s="72"/>
      <c r="AO49" s="33">
        <f t="shared" si="138"/>
        <v>50000</v>
      </c>
      <c r="AQ49" s="23" t="s">
        <v>108</v>
      </c>
      <c r="AR49" s="11">
        <v>2240</v>
      </c>
      <c r="AS49" s="38">
        <f t="shared" si="139"/>
        <v>50000</v>
      </c>
      <c r="AT49" s="72"/>
      <c r="AU49" s="72"/>
      <c r="AV49" s="33">
        <f t="shared" si="118"/>
        <v>50000</v>
      </c>
      <c r="AX49" s="23" t="s">
        <v>100</v>
      </c>
      <c r="AY49" s="11">
        <v>2240</v>
      </c>
      <c r="AZ49" s="38">
        <f t="shared" si="140"/>
        <v>50000</v>
      </c>
      <c r="BA49" s="37"/>
      <c r="BB49" s="72"/>
      <c r="BC49" s="33">
        <f t="shared" si="141"/>
        <v>50000</v>
      </c>
      <c r="BE49" s="23" t="s">
        <v>100</v>
      </c>
      <c r="BF49" s="11">
        <v>2240</v>
      </c>
      <c r="BG49" s="38">
        <f t="shared" si="142"/>
        <v>50000</v>
      </c>
      <c r="BH49" s="37"/>
      <c r="BI49" s="72">
        <v>50000</v>
      </c>
      <c r="BJ49" s="33">
        <f t="shared" si="143"/>
        <v>0</v>
      </c>
      <c r="BL49" s="23" t="s">
        <v>100</v>
      </c>
      <c r="BM49" s="11">
        <v>2240</v>
      </c>
      <c r="BN49" s="38">
        <f t="shared" si="144"/>
        <v>0</v>
      </c>
      <c r="BO49" s="37"/>
      <c r="BP49" s="72"/>
      <c r="BQ49" s="33">
        <f t="shared" si="145"/>
        <v>0</v>
      </c>
      <c r="BS49" s="23" t="s">
        <v>100</v>
      </c>
      <c r="BT49" s="11">
        <v>2240</v>
      </c>
      <c r="BU49" s="38">
        <f t="shared" si="146"/>
        <v>0</v>
      </c>
      <c r="BV49" s="37"/>
      <c r="BW49" s="37"/>
      <c r="BX49" s="33">
        <f t="shared" si="147"/>
        <v>0</v>
      </c>
      <c r="BZ49" s="23" t="s">
        <v>100</v>
      </c>
      <c r="CA49" s="11">
        <v>2240</v>
      </c>
      <c r="CB49" s="38">
        <f t="shared" si="148"/>
        <v>0</v>
      </c>
      <c r="CC49" s="37"/>
      <c r="CD49" s="37"/>
      <c r="CE49" s="33">
        <f t="shared" si="128"/>
        <v>0</v>
      </c>
    </row>
    <row r="50" spans="1:83" s="41" customFormat="1" ht="15.75" customHeight="1" thickBot="1">
      <c r="A50" s="23" t="s">
        <v>101</v>
      </c>
      <c r="B50" s="11">
        <v>2240</v>
      </c>
      <c r="C50" s="37"/>
      <c r="D50" s="37"/>
      <c r="E50" s="72"/>
      <c r="F50" s="22">
        <f t="shared" si="93"/>
        <v>0</v>
      </c>
      <c r="H50" s="23" t="s">
        <v>101</v>
      </c>
      <c r="I50" s="11">
        <v>2240</v>
      </c>
      <c r="J50" s="38">
        <f t="shared" si="129"/>
        <v>0</v>
      </c>
      <c r="K50" s="37"/>
      <c r="L50" s="72"/>
      <c r="M50" s="33">
        <f t="shared" si="130"/>
        <v>0</v>
      </c>
      <c r="O50" s="23" t="s">
        <v>101</v>
      </c>
      <c r="P50" s="11">
        <v>2240</v>
      </c>
      <c r="Q50" s="38">
        <f t="shared" si="131"/>
        <v>0</v>
      </c>
      <c r="R50" s="37"/>
      <c r="S50" s="72"/>
      <c r="T50" s="33">
        <f t="shared" si="132"/>
        <v>0</v>
      </c>
      <c r="V50" s="23" t="s">
        <v>101</v>
      </c>
      <c r="W50" s="11">
        <v>2240</v>
      </c>
      <c r="X50" s="38">
        <f t="shared" si="133"/>
        <v>0</v>
      </c>
      <c r="Y50" s="37"/>
      <c r="Z50" s="72"/>
      <c r="AA50" s="33">
        <f t="shared" si="134"/>
        <v>0</v>
      </c>
      <c r="AC50" s="23" t="s">
        <v>101</v>
      </c>
      <c r="AD50" s="11">
        <v>2240</v>
      </c>
      <c r="AE50" s="38">
        <f t="shared" si="135"/>
        <v>0</v>
      </c>
      <c r="AF50" s="37"/>
      <c r="AG50" s="72"/>
      <c r="AH50" s="33">
        <f t="shared" si="136"/>
        <v>0</v>
      </c>
      <c r="AJ50" s="23" t="s">
        <v>101</v>
      </c>
      <c r="AK50" s="11">
        <v>2240</v>
      </c>
      <c r="AL50" s="38">
        <f t="shared" si="137"/>
        <v>0</v>
      </c>
      <c r="AM50" s="37"/>
      <c r="AN50" s="72"/>
      <c r="AO50" s="33">
        <f t="shared" si="138"/>
        <v>0</v>
      </c>
      <c r="AQ50" s="23" t="s">
        <v>101</v>
      </c>
      <c r="AR50" s="11">
        <v>2240</v>
      </c>
      <c r="AS50" s="38">
        <f t="shared" si="139"/>
        <v>0</v>
      </c>
      <c r="AT50" s="72"/>
      <c r="AU50" s="72"/>
      <c r="AV50" s="33">
        <f t="shared" si="118"/>
        <v>0</v>
      </c>
      <c r="AX50" s="23" t="s">
        <v>101</v>
      </c>
      <c r="AY50" s="11">
        <v>2240</v>
      </c>
      <c r="AZ50" s="38">
        <f t="shared" si="140"/>
        <v>0</v>
      </c>
      <c r="BA50" s="37"/>
      <c r="BB50" s="72"/>
      <c r="BC50" s="33">
        <f t="shared" si="141"/>
        <v>0</v>
      </c>
      <c r="BE50" s="23" t="s">
        <v>101</v>
      </c>
      <c r="BF50" s="11">
        <v>2240</v>
      </c>
      <c r="BG50" s="38">
        <f t="shared" si="142"/>
        <v>0</v>
      </c>
      <c r="BH50" s="37"/>
      <c r="BI50" s="72"/>
      <c r="BJ50" s="33">
        <f t="shared" si="143"/>
        <v>0</v>
      </c>
      <c r="BL50" s="23" t="s">
        <v>101</v>
      </c>
      <c r="BM50" s="11">
        <v>2240</v>
      </c>
      <c r="BN50" s="38">
        <f t="shared" si="144"/>
        <v>0</v>
      </c>
      <c r="BO50" s="37"/>
      <c r="BP50" s="72"/>
      <c r="BQ50" s="33">
        <f t="shared" si="145"/>
        <v>0</v>
      </c>
      <c r="BS50" s="23" t="s">
        <v>101</v>
      </c>
      <c r="BT50" s="11">
        <v>2240</v>
      </c>
      <c r="BU50" s="38">
        <f t="shared" si="146"/>
        <v>0</v>
      </c>
      <c r="BV50" s="37"/>
      <c r="BW50" s="37"/>
      <c r="BX50" s="33">
        <f t="shared" si="147"/>
        <v>0</v>
      </c>
      <c r="BZ50" s="23" t="s">
        <v>101</v>
      </c>
      <c r="CA50" s="11">
        <v>2240</v>
      </c>
      <c r="CB50" s="38">
        <f t="shared" si="148"/>
        <v>0</v>
      </c>
      <c r="CC50" s="37"/>
      <c r="CD50" s="37"/>
      <c r="CE50" s="33">
        <f t="shared" si="128"/>
        <v>0</v>
      </c>
    </row>
    <row r="51" spans="1:83" s="41" customFormat="1" ht="15.75" customHeight="1" thickBot="1">
      <c r="A51" s="42" t="s">
        <v>103</v>
      </c>
      <c r="B51" s="15">
        <v>2240</v>
      </c>
      <c r="C51" s="37"/>
      <c r="D51" s="37"/>
      <c r="E51" s="72"/>
      <c r="F51" s="22">
        <f t="shared" si="93"/>
        <v>0</v>
      </c>
      <c r="H51" s="42" t="s">
        <v>103</v>
      </c>
      <c r="I51" s="15">
        <v>2240</v>
      </c>
      <c r="J51" s="38">
        <f t="shared" si="129"/>
        <v>0</v>
      </c>
      <c r="K51" s="37"/>
      <c r="L51" s="72"/>
      <c r="M51" s="33">
        <f t="shared" si="130"/>
        <v>0</v>
      </c>
      <c r="O51" s="42" t="s">
        <v>103</v>
      </c>
      <c r="P51" s="15">
        <v>2240</v>
      </c>
      <c r="Q51" s="38">
        <f t="shared" si="131"/>
        <v>0</v>
      </c>
      <c r="R51" s="37"/>
      <c r="S51" s="72"/>
      <c r="T51" s="33">
        <f t="shared" si="132"/>
        <v>0</v>
      </c>
      <c r="V51" s="42" t="s">
        <v>103</v>
      </c>
      <c r="W51" s="15">
        <v>2240</v>
      </c>
      <c r="X51" s="38">
        <f t="shared" si="133"/>
        <v>0</v>
      </c>
      <c r="Y51" s="72">
        <v>49999.42</v>
      </c>
      <c r="Z51" s="72">
        <f>Y51</f>
        <v>49999.42</v>
      </c>
      <c r="AA51" s="33">
        <f t="shared" si="134"/>
        <v>0</v>
      </c>
      <c r="AC51" s="42" t="s">
        <v>103</v>
      </c>
      <c r="AD51" s="15">
        <v>2240</v>
      </c>
      <c r="AE51" s="38">
        <f t="shared" si="135"/>
        <v>0</v>
      </c>
      <c r="AF51" s="37"/>
      <c r="AG51" s="72"/>
      <c r="AH51" s="33">
        <f t="shared" si="136"/>
        <v>0</v>
      </c>
      <c r="AJ51" s="42" t="s">
        <v>103</v>
      </c>
      <c r="AK51" s="15">
        <v>2240</v>
      </c>
      <c r="AL51" s="38">
        <f t="shared" si="137"/>
        <v>0</v>
      </c>
      <c r="AM51" s="37"/>
      <c r="AN51" s="72"/>
      <c r="AO51" s="33">
        <f t="shared" si="138"/>
        <v>0</v>
      </c>
      <c r="AQ51" s="42" t="s">
        <v>103</v>
      </c>
      <c r="AR51" s="15">
        <v>2240</v>
      </c>
      <c r="AS51" s="38">
        <f t="shared" si="139"/>
        <v>0</v>
      </c>
      <c r="AT51" s="72"/>
      <c r="AU51" s="72"/>
      <c r="AV51" s="33">
        <f t="shared" si="118"/>
        <v>0</v>
      </c>
      <c r="AX51" s="42" t="s">
        <v>103</v>
      </c>
      <c r="AY51" s="15">
        <v>2240</v>
      </c>
      <c r="AZ51" s="38">
        <f t="shared" si="140"/>
        <v>0</v>
      </c>
      <c r="BA51" s="72"/>
      <c r="BB51" s="72"/>
      <c r="BC51" s="33">
        <f t="shared" si="141"/>
        <v>0</v>
      </c>
      <c r="BE51" s="42" t="s">
        <v>103</v>
      </c>
      <c r="BF51" s="15">
        <v>2240</v>
      </c>
      <c r="BG51" s="38">
        <f t="shared" si="142"/>
        <v>0</v>
      </c>
      <c r="BH51" s="37"/>
      <c r="BI51" s="72"/>
      <c r="BJ51" s="33">
        <f t="shared" si="143"/>
        <v>0</v>
      </c>
      <c r="BL51" s="42" t="s">
        <v>103</v>
      </c>
      <c r="BM51" s="15">
        <v>2240</v>
      </c>
      <c r="BN51" s="38">
        <f t="shared" si="144"/>
        <v>0</v>
      </c>
      <c r="BO51" s="37"/>
      <c r="BP51" s="72"/>
      <c r="BQ51" s="33">
        <f t="shared" si="145"/>
        <v>0</v>
      </c>
      <c r="BS51" s="42" t="s">
        <v>103</v>
      </c>
      <c r="BT51" s="15">
        <v>2240</v>
      </c>
      <c r="BU51" s="38">
        <f t="shared" si="146"/>
        <v>0</v>
      </c>
      <c r="BV51" s="37"/>
      <c r="BW51" s="37"/>
      <c r="BX51" s="33">
        <f t="shared" si="147"/>
        <v>0</v>
      </c>
      <c r="BZ51" s="42" t="s">
        <v>103</v>
      </c>
      <c r="CA51" s="15">
        <v>2240</v>
      </c>
      <c r="CB51" s="38">
        <f t="shared" si="148"/>
        <v>0</v>
      </c>
      <c r="CC51" s="37"/>
      <c r="CD51" s="37"/>
      <c r="CE51" s="33">
        <f t="shared" si="128"/>
        <v>0</v>
      </c>
    </row>
    <row r="52" spans="1:83" s="17" customFormat="1" ht="15.75" customHeight="1" thickBot="1">
      <c r="A52" s="14" t="s">
        <v>27</v>
      </c>
      <c r="B52" s="11">
        <v>2240</v>
      </c>
      <c r="C52" s="29"/>
      <c r="D52" s="36"/>
      <c r="E52" s="72"/>
      <c r="F52" s="22">
        <f t="shared" si="93"/>
        <v>0</v>
      </c>
      <c r="H52" s="14" t="s">
        <v>27</v>
      </c>
      <c r="I52" s="11">
        <v>2240</v>
      </c>
      <c r="J52" s="38">
        <f t="shared" si="129"/>
        <v>0</v>
      </c>
      <c r="K52" s="36"/>
      <c r="L52" s="72"/>
      <c r="M52" s="33">
        <f t="shared" si="130"/>
        <v>0</v>
      </c>
      <c r="O52" s="14" t="s">
        <v>27</v>
      </c>
      <c r="P52" s="11">
        <v>2240</v>
      </c>
      <c r="Q52" s="38">
        <f t="shared" si="131"/>
        <v>0</v>
      </c>
      <c r="R52" s="36"/>
      <c r="S52" s="72"/>
      <c r="T52" s="33">
        <f t="shared" si="132"/>
        <v>0</v>
      </c>
      <c r="U52" s="18"/>
      <c r="V52" s="14" t="s">
        <v>27</v>
      </c>
      <c r="W52" s="11">
        <v>2240</v>
      </c>
      <c r="X52" s="38">
        <f t="shared" si="133"/>
        <v>0</v>
      </c>
      <c r="Y52" s="36"/>
      <c r="Z52" s="72"/>
      <c r="AA52" s="33">
        <f t="shared" si="134"/>
        <v>0</v>
      </c>
      <c r="AC52" s="14" t="s">
        <v>27</v>
      </c>
      <c r="AD52" s="11">
        <v>2240</v>
      </c>
      <c r="AE52" s="38">
        <f t="shared" si="135"/>
        <v>0</v>
      </c>
      <c r="AF52" s="36"/>
      <c r="AG52" s="72"/>
      <c r="AH52" s="33">
        <f t="shared" si="136"/>
        <v>0</v>
      </c>
      <c r="AJ52" s="14" t="s">
        <v>27</v>
      </c>
      <c r="AK52" s="11">
        <v>2240</v>
      </c>
      <c r="AL52" s="38">
        <f t="shared" si="137"/>
        <v>0</v>
      </c>
      <c r="AM52" s="36"/>
      <c r="AN52" s="72"/>
      <c r="AO52" s="33">
        <f t="shared" si="138"/>
        <v>0</v>
      </c>
      <c r="AQ52" s="14" t="s">
        <v>27</v>
      </c>
      <c r="AR52" s="11">
        <v>2240</v>
      </c>
      <c r="AS52" s="38">
        <f t="shared" si="139"/>
        <v>0</v>
      </c>
      <c r="AT52" s="72"/>
      <c r="AU52" s="72"/>
      <c r="AV52" s="33">
        <f>AS52+AT52-AU52</f>
        <v>0</v>
      </c>
      <c r="AX52" s="14" t="s">
        <v>27</v>
      </c>
      <c r="AY52" s="11">
        <v>2240</v>
      </c>
      <c r="AZ52" s="38">
        <f t="shared" si="140"/>
        <v>0</v>
      </c>
      <c r="BA52" s="36"/>
      <c r="BB52" s="72"/>
      <c r="BC52" s="33">
        <f t="shared" si="141"/>
        <v>0</v>
      </c>
      <c r="BE52" s="14" t="s">
        <v>27</v>
      </c>
      <c r="BF52" s="11">
        <v>2240</v>
      </c>
      <c r="BG52" s="38">
        <f t="shared" si="142"/>
        <v>0</v>
      </c>
      <c r="BH52" s="36"/>
      <c r="BI52" s="76"/>
      <c r="BJ52" s="33">
        <f t="shared" si="143"/>
        <v>0</v>
      </c>
      <c r="BL52" s="14" t="s">
        <v>27</v>
      </c>
      <c r="BM52" s="11">
        <v>2240</v>
      </c>
      <c r="BN52" s="38">
        <f t="shared" si="144"/>
        <v>0</v>
      </c>
      <c r="BO52" s="36"/>
      <c r="BP52" s="72"/>
      <c r="BQ52" s="33">
        <f t="shared" si="145"/>
        <v>0</v>
      </c>
      <c r="BS52" s="14" t="s">
        <v>27</v>
      </c>
      <c r="BT52" s="11">
        <v>2240</v>
      </c>
      <c r="BU52" s="38">
        <f t="shared" si="146"/>
        <v>0</v>
      </c>
      <c r="BV52" s="36"/>
      <c r="BW52" s="36"/>
      <c r="BX52" s="33">
        <f t="shared" si="147"/>
        <v>0</v>
      </c>
      <c r="BZ52" s="14" t="s">
        <v>27</v>
      </c>
      <c r="CA52" s="11">
        <v>2240</v>
      </c>
      <c r="CB52" s="38">
        <f t="shared" si="148"/>
        <v>0</v>
      </c>
      <c r="CC52" s="36"/>
      <c r="CD52" s="36"/>
      <c r="CE52" s="33">
        <f>CB52+CC52-CD52</f>
        <v>0</v>
      </c>
    </row>
    <row r="53" spans="1:83" s="63" customFormat="1" ht="15.75" customHeight="1" thickBot="1">
      <c r="A53" s="19" t="s">
        <v>42</v>
      </c>
      <c r="B53" s="20">
        <v>2270</v>
      </c>
      <c r="C53" s="35">
        <f>SUM(C54:C58)</f>
        <v>1032150</v>
      </c>
      <c r="D53" s="35">
        <f>SUM(D54:D58)</f>
        <v>0</v>
      </c>
      <c r="E53" s="71">
        <f>SUM(E54:E58)</f>
        <v>0</v>
      </c>
      <c r="F53" s="35">
        <f t="shared" ref="F53" si="161">C53+D53-E53</f>
        <v>1032150</v>
      </c>
      <c r="H53" s="19" t="s">
        <v>42</v>
      </c>
      <c r="I53" s="20">
        <v>2270</v>
      </c>
      <c r="J53" s="35">
        <f>SUM(J54:J58)</f>
        <v>1032150</v>
      </c>
      <c r="K53" s="71">
        <f>SUM(K54:K58)</f>
        <v>0</v>
      </c>
      <c r="L53" s="71">
        <f>SUM(L54:L58)</f>
        <v>104359.03999999999</v>
      </c>
      <c r="M53" s="35">
        <f t="shared" si="130"/>
        <v>927790.96</v>
      </c>
      <c r="O53" s="19" t="s">
        <v>42</v>
      </c>
      <c r="P53" s="20">
        <v>2270</v>
      </c>
      <c r="Q53" s="35">
        <f>SUM(Q54:Q58)</f>
        <v>927790.96000000008</v>
      </c>
      <c r="R53" s="35">
        <f>SUM(R54:R58)</f>
        <v>0</v>
      </c>
      <c r="S53" s="71">
        <f>SUM(S54:S58)</f>
        <v>96238.319999999992</v>
      </c>
      <c r="T53" s="35">
        <f t="shared" si="132"/>
        <v>831552.64000000013</v>
      </c>
      <c r="V53" s="19" t="s">
        <v>42</v>
      </c>
      <c r="W53" s="20">
        <v>2270</v>
      </c>
      <c r="X53" s="35">
        <f>SUM(X54:X58)</f>
        <v>831552.64</v>
      </c>
      <c r="Y53" s="35">
        <f>SUM(Y54:Y58)</f>
        <v>0</v>
      </c>
      <c r="Z53" s="71">
        <f>SUM(Z54:Z58)</f>
        <v>39418.449999999997</v>
      </c>
      <c r="AA53" s="35">
        <f t="shared" si="134"/>
        <v>792134.19000000006</v>
      </c>
      <c r="AC53" s="19" t="s">
        <v>42</v>
      </c>
      <c r="AD53" s="20">
        <v>2270</v>
      </c>
      <c r="AE53" s="35">
        <f>SUM(AE54:AE58)</f>
        <v>792134.19000000006</v>
      </c>
      <c r="AF53" s="35">
        <f>SUM(AF54:AF58)</f>
        <v>0</v>
      </c>
      <c r="AG53" s="71">
        <f>SUM(AG54:AG58)</f>
        <v>21748.99</v>
      </c>
      <c r="AH53" s="35">
        <f t="shared" si="136"/>
        <v>770385.20000000007</v>
      </c>
      <c r="AJ53" s="19" t="s">
        <v>42</v>
      </c>
      <c r="AK53" s="20">
        <v>2270</v>
      </c>
      <c r="AL53" s="35">
        <f>SUM(AL54:AL58)</f>
        <v>770385.2</v>
      </c>
      <c r="AM53" s="35">
        <f>SUM(AM54:AM58)</f>
        <v>0</v>
      </c>
      <c r="AN53" s="71">
        <f>SUM(AN54:AN58)</f>
        <v>7219.75</v>
      </c>
      <c r="AO53" s="35">
        <f t="shared" si="138"/>
        <v>763165.45</v>
      </c>
      <c r="AQ53" s="19" t="s">
        <v>42</v>
      </c>
      <c r="AR53" s="20">
        <v>2270</v>
      </c>
      <c r="AS53" s="35">
        <f>SUM(AS54:AS58)</f>
        <v>763165.45</v>
      </c>
      <c r="AT53" s="35">
        <f>SUM(AT54:AT58)</f>
        <v>0</v>
      </c>
      <c r="AU53" s="71">
        <f>SUM(AU54:AU58)</f>
        <v>11184.72</v>
      </c>
      <c r="AV53" s="35">
        <f t="shared" ref="AV53" si="162">AS53+AT53-AU53</f>
        <v>751980.73</v>
      </c>
      <c r="AX53" s="19" t="s">
        <v>42</v>
      </c>
      <c r="AY53" s="20">
        <v>2270</v>
      </c>
      <c r="AZ53" s="35">
        <f>SUM(AZ54:AZ58)</f>
        <v>751980.73</v>
      </c>
      <c r="BA53" s="35">
        <f>SUM(BA54:BA58)</f>
        <v>0</v>
      </c>
      <c r="BB53" s="71">
        <f>SUM(BB54:BB58)</f>
        <v>21572.720000000001</v>
      </c>
      <c r="BC53" s="35">
        <f t="shared" si="141"/>
        <v>730408.01</v>
      </c>
      <c r="BE53" s="19" t="s">
        <v>42</v>
      </c>
      <c r="BF53" s="20">
        <v>2270</v>
      </c>
      <c r="BG53" s="35">
        <f>SUM(BG54:BG58)</f>
        <v>730408.01</v>
      </c>
      <c r="BH53" s="35">
        <f>SUM(BH54:BH58)</f>
        <v>0</v>
      </c>
      <c r="BI53" s="71">
        <f>SUM(BI54:BI58)</f>
        <v>26703.280000000002</v>
      </c>
      <c r="BJ53" s="35">
        <f t="shared" si="143"/>
        <v>703704.73</v>
      </c>
      <c r="BL53" s="19" t="s">
        <v>42</v>
      </c>
      <c r="BM53" s="20">
        <v>2270</v>
      </c>
      <c r="BN53" s="35">
        <f>SUM(BN54:BN58)</f>
        <v>703704.73</v>
      </c>
      <c r="BO53" s="35">
        <f>SUM(BO54:BO58)</f>
        <v>0</v>
      </c>
      <c r="BP53" s="71">
        <f>SUM(BP54:BP58)</f>
        <v>0</v>
      </c>
      <c r="BQ53" s="35">
        <f t="shared" si="145"/>
        <v>703704.73</v>
      </c>
      <c r="BS53" s="19" t="s">
        <v>42</v>
      </c>
      <c r="BT53" s="20">
        <v>2270</v>
      </c>
      <c r="BU53" s="35">
        <f>SUM(BU54:BU58)</f>
        <v>703704.73</v>
      </c>
      <c r="BV53" s="35">
        <f>SUM(BV54:BV58)</f>
        <v>0</v>
      </c>
      <c r="BW53" s="35">
        <f>SUM(BW54:BW58)</f>
        <v>0</v>
      </c>
      <c r="BX53" s="35">
        <f t="shared" si="147"/>
        <v>703704.73</v>
      </c>
      <c r="BZ53" s="19" t="s">
        <v>42</v>
      </c>
      <c r="CA53" s="20">
        <v>2270</v>
      </c>
      <c r="CB53" s="35">
        <f>SUM(CB54:CB58)</f>
        <v>703704.73</v>
      </c>
      <c r="CC53" s="35">
        <f>SUM(CC54:CC58)</f>
        <v>0</v>
      </c>
      <c r="CD53" s="35">
        <f>SUM(CD54:CD58)</f>
        <v>0</v>
      </c>
      <c r="CE53" s="35">
        <f t="shared" ref="CE53" si="163">CB53+CC53-CD53</f>
        <v>703704.73</v>
      </c>
    </row>
    <row r="54" spans="1:83" s="17" customFormat="1" ht="15.75" customHeight="1" thickBot="1">
      <c r="A54" s="14" t="s">
        <v>31</v>
      </c>
      <c r="B54" s="11">
        <v>2271</v>
      </c>
      <c r="C54" s="38">
        <v>125926</v>
      </c>
      <c r="D54" s="38"/>
      <c r="E54" s="70"/>
      <c r="F54" s="33">
        <f t="shared" ref="F54:F68" si="164">C54+D54-E54</f>
        <v>125926</v>
      </c>
      <c r="H54" s="14" t="s">
        <v>31</v>
      </c>
      <c r="I54" s="11">
        <v>2271</v>
      </c>
      <c r="J54" s="38">
        <f t="shared" ref="J54:J63" si="165">F54</f>
        <v>125926</v>
      </c>
      <c r="K54" s="70"/>
      <c r="L54" s="70">
        <v>3255.8</v>
      </c>
      <c r="M54" s="33">
        <f t="shared" ref="M54:M68" si="166">J54+K54-L54</f>
        <v>122670.2</v>
      </c>
      <c r="O54" s="14" t="s">
        <v>31</v>
      </c>
      <c r="P54" s="11">
        <v>2271</v>
      </c>
      <c r="Q54" s="38">
        <f t="shared" ref="Q54:Q63" si="167">M54</f>
        <v>122670.2</v>
      </c>
      <c r="R54" s="38"/>
      <c r="S54" s="70">
        <v>6540.34</v>
      </c>
      <c r="T54" s="33">
        <f t="shared" ref="T54:T68" si="168">Q54+R54-S54</f>
        <v>116129.86</v>
      </c>
      <c r="U54" s="18"/>
      <c r="V54" s="14" t="s">
        <v>31</v>
      </c>
      <c r="W54" s="11">
        <v>2271</v>
      </c>
      <c r="X54" s="38">
        <f t="shared" ref="X54:X63" si="169">T54</f>
        <v>116129.86</v>
      </c>
      <c r="Y54" s="38"/>
      <c r="Z54" s="70">
        <v>3159.31</v>
      </c>
      <c r="AA54" s="33">
        <f t="shared" ref="AA54:AA68" si="170">X54+Y54-Z54</f>
        <v>112970.55</v>
      </c>
      <c r="AC54" s="14" t="s">
        <v>31</v>
      </c>
      <c r="AD54" s="11">
        <v>2271</v>
      </c>
      <c r="AE54" s="38">
        <f t="shared" ref="AE54:AE63" si="171">AA54</f>
        <v>112970.55</v>
      </c>
      <c r="AF54" s="38"/>
      <c r="AG54" s="70"/>
      <c r="AH54" s="33">
        <f t="shared" ref="AH54:AH68" si="172">AE54+AF54-AG54</f>
        <v>112970.55</v>
      </c>
      <c r="AJ54" s="14" t="s">
        <v>31</v>
      </c>
      <c r="AK54" s="11">
        <v>2271</v>
      </c>
      <c r="AL54" s="38">
        <f t="shared" ref="AL54:AL63" si="173">AH54</f>
        <v>112970.55</v>
      </c>
      <c r="AM54" s="38"/>
      <c r="AN54" s="70">
        <v>417.75</v>
      </c>
      <c r="AO54" s="33">
        <f t="shared" ref="AO54:AO68" si="174">AL54+AM54-AN54</f>
        <v>112552.8</v>
      </c>
      <c r="AQ54" s="14" t="s">
        <v>31</v>
      </c>
      <c r="AR54" s="11">
        <v>2271</v>
      </c>
      <c r="AS54" s="38">
        <f t="shared" ref="AS54:AS63" si="175">AO54</f>
        <v>112552.8</v>
      </c>
      <c r="AT54" s="38"/>
      <c r="AU54" s="70"/>
      <c r="AV54" s="33">
        <f t="shared" ref="AV54:AV68" si="176">AS54+AT54-AU54</f>
        <v>112552.8</v>
      </c>
      <c r="AX54" s="14" t="s">
        <v>31</v>
      </c>
      <c r="AY54" s="11">
        <v>2271</v>
      </c>
      <c r="AZ54" s="38">
        <f t="shared" ref="AZ54:AZ63" si="177">AV54</f>
        <v>112552.8</v>
      </c>
      <c r="BA54" s="38"/>
      <c r="BB54" s="70"/>
      <c r="BC54" s="33">
        <f t="shared" ref="BC54:BC68" si="178">AZ54+BA54-BB54</f>
        <v>112552.8</v>
      </c>
      <c r="BE54" s="14" t="s">
        <v>31</v>
      </c>
      <c r="BF54" s="11">
        <v>2271</v>
      </c>
      <c r="BG54" s="38">
        <f t="shared" ref="BG54:BG63" si="179">BC54</f>
        <v>112552.8</v>
      </c>
      <c r="BH54" s="38"/>
      <c r="BI54" s="70"/>
      <c r="BJ54" s="33">
        <f t="shared" ref="BJ54:BJ68" si="180">BG54+BH54-BI54</f>
        <v>112552.8</v>
      </c>
      <c r="BL54" s="14" t="s">
        <v>31</v>
      </c>
      <c r="BM54" s="11">
        <v>2271</v>
      </c>
      <c r="BN54" s="38">
        <f t="shared" ref="BN54:BN63" si="181">BJ54</f>
        <v>112552.8</v>
      </c>
      <c r="BO54" s="38"/>
      <c r="BP54" s="70"/>
      <c r="BQ54" s="33">
        <f t="shared" ref="BQ54:BQ68" si="182">BN54+BO54-BP54</f>
        <v>112552.8</v>
      </c>
      <c r="BS54" s="14" t="s">
        <v>31</v>
      </c>
      <c r="BT54" s="11">
        <v>2271</v>
      </c>
      <c r="BU54" s="38">
        <f t="shared" ref="BU54:BU63" si="183">BQ54</f>
        <v>112552.8</v>
      </c>
      <c r="BV54" s="38"/>
      <c r="BW54" s="38"/>
      <c r="BX54" s="33">
        <f t="shared" ref="BX54:BX68" si="184">BU54+BV54-BW54</f>
        <v>112552.8</v>
      </c>
      <c r="BZ54" s="14" t="s">
        <v>31</v>
      </c>
      <c r="CA54" s="11">
        <v>2271</v>
      </c>
      <c r="CB54" s="38">
        <f t="shared" ref="CB54:CB63" si="185">BX54</f>
        <v>112552.8</v>
      </c>
      <c r="CC54" s="38"/>
      <c r="CD54" s="38"/>
      <c r="CE54" s="33">
        <f t="shared" ref="CE54:CE68" si="186">CB54+CC54-CD54</f>
        <v>112552.8</v>
      </c>
    </row>
    <row r="55" spans="1:83" s="17" customFormat="1" ht="15.75" customHeight="1" thickBot="1">
      <c r="A55" s="14" t="s">
        <v>32</v>
      </c>
      <c r="B55" s="11">
        <v>2272</v>
      </c>
      <c r="C55" s="38">
        <v>21580</v>
      </c>
      <c r="D55" s="38"/>
      <c r="E55" s="70"/>
      <c r="F55" s="33">
        <f t="shared" si="164"/>
        <v>21580</v>
      </c>
      <c r="H55" s="14" t="s">
        <v>32</v>
      </c>
      <c r="I55" s="11">
        <v>2272</v>
      </c>
      <c r="J55" s="38">
        <f t="shared" si="165"/>
        <v>21580</v>
      </c>
      <c r="K55" s="70"/>
      <c r="L55" s="70">
        <v>3658.36</v>
      </c>
      <c r="M55" s="33">
        <f t="shared" si="166"/>
        <v>17921.64</v>
      </c>
      <c r="O55" s="14" t="s">
        <v>32</v>
      </c>
      <c r="P55" s="11">
        <v>2272</v>
      </c>
      <c r="Q55" s="38">
        <f t="shared" si="167"/>
        <v>17921.64</v>
      </c>
      <c r="R55" s="38"/>
      <c r="S55" s="70">
        <v>1444.54</v>
      </c>
      <c r="T55" s="33">
        <f t="shared" si="168"/>
        <v>16477.099999999999</v>
      </c>
      <c r="U55" s="18"/>
      <c r="V55" s="14" t="s">
        <v>32</v>
      </c>
      <c r="W55" s="11">
        <v>2272</v>
      </c>
      <c r="X55" s="38">
        <f t="shared" si="169"/>
        <v>16477.099999999999</v>
      </c>
      <c r="Y55" s="38"/>
      <c r="Z55" s="70">
        <v>1287.1500000000001</v>
      </c>
      <c r="AA55" s="33">
        <f t="shared" si="170"/>
        <v>15189.949999999999</v>
      </c>
      <c r="AC55" s="14" t="s">
        <v>32</v>
      </c>
      <c r="AD55" s="11">
        <v>2272</v>
      </c>
      <c r="AE55" s="38">
        <f t="shared" si="171"/>
        <v>15189.949999999999</v>
      </c>
      <c r="AF55" s="38"/>
      <c r="AG55" s="70">
        <v>4162.3900000000003</v>
      </c>
      <c r="AH55" s="33">
        <f t="shared" si="172"/>
        <v>11027.559999999998</v>
      </c>
      <c r="AJ55" s="14" t="s">
        <v>32</v>
      </c>
      <c r="AK55" s="11">
        <v>2272</v>
      </c>
      <c r="AL55" s="38">
        <f t="shared" si="173"/>
        <v>11027.559999999998</v>
      </c>
      <c r="AM55" s="38"/>
      <c r="AN55" s="70">
        <v>1040.0899999999999</v>
      </c>
      <c r="AO55" s="33">
        <f t="shared" si="174"/>
        <v>9987.4699999999975</v>
      </c>
      <c r="AQ55" s="14" t="s">
        <v>32</v>
      </c>
      <c r="AR55" s="11">
        <v>2272</v>
      </c>
      <c r="AS55" s="38">
        <f t="shared" si="175"/>
        <v>9987.4699999999975</v>
      </c>
      <c r="AT55" s="38"/>
      <c r="AU55" s="70">
        <v>1763.56</v>
      </c>
      <c r="AV55" s="33">
        <f t="shared" si="176"/>
        <v>8223.909999999998</v>
      </c>
      <c r="AX55" s="14" t="s">
        <v>32</v>
      </c>
      <c r="AY55" s="11">
        <v>2272</v>
      </c>
      <c r="AZ55" s="38">
        <f t="shared" si="177"/>
        <v>8223.909999999998</v>
      </c>
      <c r="BA55" s="38"/>
      <c r="BB55" s="70">
        <v>1043.44</v>
      </c>
      <c r="BC55" s="33">
        <f t="shared" si="178"/>
        <v>7180.4699999999975</v>
      </c>
      <c r="BE55" s="14" t="s">
        <v>32</v>
      </c>
      <c r="BF55" s="11">
        <v>2272</v>
      </c>
      <c r="BG55" s="38">
        <f t="shared" si="179"/>
        <v>7180.4699999999975</v>
      </c>
      <c r="BH55" s="38"/>
      <c r="BI55" s="70">
        <v>1874.66</v>
      </c>
      <c r="BJ55" s="33">
        <f t="shared" si="180"/>
        <v>5305.8099999999977</v>
      </c>
      <c r="BL55" s="14" t="s">
        <v>32</v>
      </c>
      <c r="BM55" s="11">
        <v>2272</v>
      </c>
      <c r="BN55" s="38">
        <f t="shared" si="181"/>
        <v>5305.8099999999977</v>
      </c>
      <c r="BO55" s="38"/>
      <c r="BP55" s="70"/>
      <c r="BQ55" s="33">
        <f t="shared" si="182"/>
        <v>5305.8099999999977</v>
      </c>
      <c r="BS55" s="14" t="s">
        <v>32</v>
      </c>
      <c r="BT55" s="11">
        <v>2272</v>
      </c>
      <c r="BU55" s="38">
        <f t="shared" si="183"/>
        <v>5305.8099999999977</v>
      </c>
      <c r="BV55" s="38"/>
      <c r="BW55" s="38"/>
      <c r="BX55" s="33">
        <f t="shared" si="184"/>
        <v>5305.8099999999977</v>
      </c>
      <c r="BZ55" s="14" t="s">
        <v>32</v>
      </c>
      <c r="CA55" s="11">
        <v>2272</v>
      </c>
      <c r="CB55" s="38">
        <f t="shared" si="185"/>
        <v>5305.8099999999977</v>
      </c>
      <c r="CC55" s="38"/>
      <c r="CD55" s="38"/>
      <c r="CE55" s="33">
        <f t="shared" si="186"/>
        <v>5305.8099999999977</v>
      </c>
    </row>
    <row r="56" spans="1:83" s="17" customFormat="1" ht="15.75" customHeight="1" thickBot="1">
      <c r="A56" s="14" t="s">
        <v>33</v>
      </c>
      <c r="B56" s="11">
        <v>2273</v>
      </c>
      <c r="C56" s="38">
        <v>210312</v>
      </c>
      <c r="D56" s="38"/>
      <c r="E56" s="70"/>
      <c r="F56" s="33">
        <f t="shared" si="164"/>
        <v>210312</v>
      </c>
      <c r="H56" s="14" t="s">
        <v>33</v>
      </c>
      <c r="I56" s="11">
        <v>2273</v>
      </c>
      <c r="J56" s="38">
        <f t="shared" si="165"/>
        <v>210312</v>
      </c>
      <c r="K56" s="70"/>
      <c r="L56" s="70">
        <v>42777.78</v>
      </c>
      <c r="M56" s="33">
        <f t="shared" si="166"/>
        <v>167534.22</v>
      </c>
      <c r="O56" s="14" t="s">
        <v>33</v>
      </c>
      <c r="P56" s="11">
        <v>2273</v>
      </c>
      <c r="Q56" s="38">
        <f t="shared" si="167"/>
        <v>167534.22</v>
      </c>
      <c r="R56" s="38"/>
      <c r="S56" s="70">
        <v>24078.9</v>
      </c>
      <c r="T56" s="33">
        <f t="shared" si="168"/>
        <v>143455.32</v>
      </c>
      <c r="U56" s="18"/>
      <c r="V56" s="14" t="s">
        <v>33</v>
      </c>
      <c r="W56" s="11">
        <v>2273</v>
      </c>
      <c r="X56" s="38">
        <f t="shared" si="169"/>
        <v>143455.32</v>
      </c>
      <c r="Y56" s="38"/>
      <c r="Z56" s="70">
        <v>8671.5300000000007</v>
      </c>
      <c r="AA56" s="33">
        <f t="shared" si="170"/>
        <v>134783.79</v>
      </c>
      <c r="AC56" s="14" t="s">
        <v>33</v>
      </c>
      <c r="AD56" s="11">
        <v>2273</v>
      </c>
      <c r="AE56" s="38">
        <f t="shared" si="171"/>
        <v>134783.79</v>
      </c>
      <c r="AF56" s="38"/>
      <c r="AG56" s="70">
        <v>17506.22</v>
      </c>
      <c r="AH56" s="33">
        <f t="shared" si="172"/>
        <v>117277.57</v>
      </c>
      <c r="AJ56" s="14" t="s">
        <v>33</v>
      </c>
      <c r="AK56" s="11">
        <v>2273</v>
      </c>
      <c r="AL56" s="38">
        <f t="shared" si="173"/>
        <v>117277.57</v>
      </c>
      <c r="AM56" s="38"/>
      <c r="AN56" s="70">
        <v>5761.91</v>
      </c>
      <c r="AO56" s="33">
        <f t="shared" si="174"/>
        <v>111515.66</v>
      </c>
      <c r="AQ56" s="14" t="s">
        <v>33</v>
      </c>
      <c r="AR56" s="11">
        <v>2273</v>
      </c>
      <c r="AS56" s="38">
        <f t="shared" si="175"/>
        <v>111515.66</v>
      </c>
      <c r="AT56" s="38"/>
      <c r="AU56" s="70">
        <v>9421.16</v>
      </c>
      <c r="AV56" s="33">
        <f t="shared" si="176"/>
        <v>102094.5</v>
      </c>
      <c r="AX56" s="14" t="s">
        <v>33</v>
      </c>
      <c r="AY56" s="11">
        <v>2273</v>
      </c>
      <c r="AZ56" s="38">
        <f t="shared" si="177"/>
        <v>102094.5</v>
      </c>
      <c r="BA56" s="38"/>
      <c r="BB56" s="70">
        <v>15613.38</v>
      </c>
      <c r="BC56" s="33">
        <f t="shared" si="178"/>
        <v>86481.12</v>
      </c>
      <c r="BE56" s="14" t="s">
        <v>33</v>
      </c>
      <c r="BF56" s="11">
        <v>2273</v>
      </c>
      <c r="BG56" s="38">
        <f t="shared" si="179"/>
        <v>86481.12</v>
      </c>
      <c r="BH56" s="38"/>
      <c r="BI56" s="70">
        <v>19223.48</v>
      </c>
      <c r="BJ56" s="33">
        <f t="shared" si="180"/>
        <v>67257.64</v>
      </c>
      <c r="BL56" s="14" t="s">
        <v>33</v>
      </c>
      <c r="BM56" s="11">
        <v>2273</v>
      </c>
      <c r="BN56" s="38">
        <f t="shared" si="181"/>
        <v>67257.64</v>
      </c>
      <c r="BO56" s="38"/>
      <c r="BP56" s="70"/>
      <c r="BQ56" s="33">
        <f t="shared" si="182"/>
        <v>67257.64</v>
      </c>
      <c r="BS56" s="14" t="s">
        <v>33</v>
      </c>
      <c r="BT56" s="11">
        <v>2273</v>
      </c>
      <c r="BU56" s="38">
        <f t="shared" si="183"/>
        <v>67257.64</v>
      </c>
      <c r="BV56" s="38"/>
      <c r="BW56" s="38"/>
      <c r="BX56" s="33">
        <f t="shared" si="184"/>
        <v>67257.64</v>
      </c>
      <c r="BZ56" s="14" t="s">
        <v>33</v>
      </c>
      <c r="CA56" s="11">
        <v>2273</v>
      </c>
      <c r="CB56" s="38">
        <f t="shared" si="185"/>
        <v>67257.64</v>
      </c>
      <c r="CC56" s="38"/>
      <c r="CD56" s="38"/>
      <c r="CE56" s="33">
        <f t="shared" si="186"/>
        <v>67257.64</v>
      </c>
    </row>
    <row r="57" spans="1:83" s="17" customFormat="1" ht="15.75" customHeight="1" thickBot="1">
      <c r="A57" s="14" t="s">
        <v>35</v>
      </c>
      <c r="B57" s="11">
        <v>2274</v>
      </c>
      <c r="C57" s="38">
        <v>665199</v>
      </c>
      <c r="D57" s="38"/>
      <c r="E57" s="70"/>
      <c r="F57" s="33">
        <f t="shared" si="164"/>
        <v>665199</v>
      </c>
      <c r="H57" s="14" t="s">
        <v>35</v>
      </c>
      <c r="I57" s="11">
        <v>2274</v>
      </c>
      <c r="J57" s="38">
        <f t="shared" si="165"/>
        <v>665199</v>
      </c>
      <c r="K57" s="70"/>
      <c r="L57" s="70">
        <v>53621.74</v>
      </c>
      <c r="M57" s="33">
        <f t="shared" si="166"/>
        <v>611577.26</v>
      </c>
      <c r="O57" s="14" t="s">
        <v>35</v>
      </c>
      <c r="P57" s="11">
        <v>2274</v>
      </c>
      <c r="Q57" s="38">
        <f t="shared" si="167"/>
        <v>611577.26</v>
      </c>
      <c r="R57" s="38"/>
      <c r="S57" s="70">
        <v>63411.89</v>
      </c>
      <c r="T57" s="33">
        <f t="shared" si="168"/>
        <v>548165.37</v>
      </c>
      <c r="U57" s="18"/>
      <c r="V57" s="14" t="s">
        <v>35</v>
      </c>
      <c r="W57" s="11">
        <v>2274</v>
      </c>
      <c r="X57" s="38">
        <f t="shared" si="169"/>
        <v>548165.37</v>
      </c>
      <c r="Y57" s="38"/>
      <c r="Z57" s="70">
        <v>25742.1</v>
      </c>
      <c r="AA57" s="33">
        <f t="shared" si="170"/>
        <v>522423.27</v>
      </c>
      <c r="AC57" s="14" t="s">
        <v>35</v>
      </c>
      <c r="AD57" s="11">
        <v>2274</v>
      </c>
      <c r="AE57" s="38">
        <f t="shared" si="171"/>
        <v>522423.27</v>
      </c>
      <c r="AF57" s="38"/>
      <c r="AG57" s="70"/>
      <c r="AH57" s="33">
        <f t="shared" si="172"/>
        <v>522423.27</v>
      </c>
      <c r="AJ57" s="14" t="s">
        <v>35</v>
      </c>
      <c r="AK57" s="11">
        <v>2274</v>
      </c>
      <c r="AL57" s="38">
        <f t="shared" si="173"/>
        <v>522423.27</v>
      </c>
      <c r="AM57" s="38"/>
      <c r="AN57" s="70"/>
      <c r="AO57" s="33">
        <f t="shared" si="174"/>
        <v>522423.27</v>
      </c>
      <c r="AQ57" s="14" t="s">
        <v>35</v>
      </c>
      <c r="AR57" s="11">
        <v>2274</v>
      </c>
      <c r="AS57" s="38">
        <f t="shared" si="175"/>
        <v>522423.27</v>
      </c>
      <c r="AT57" s="38"/>
      <c r="AU57" s="70"/>
      <c r="AV57" s="33">
        <f t="shared" si="176"/>
        <v>522423.27</v>
      </c>
      <c r="AX57" s="14" t="s">
        <v>35</v>
      </c>
      <c r="AY57" s="11">
        <v>2274</v>
      </c>
      <c r="AZ57" s="38">
        <f t="shared" si="177"/>
        <v>522423.27</v>
      </c>
      <c r="BA57" s="38"/>
      <c r="BB57" s="70">
        <v>4915.8999999999996</v>
      </c>
      <c r="BC57" s="33">
        <f t="shared" si="178"/>
        <v>517507.37</v>
      </c>
      <c r="BE57" s="14" t="s">
        <v>35</v>
      </c>
      <c r="BF57" s="11">
        <v>2274</v>
      </c>
      <c r="BG57" s="38">
        <f t="shared" si="179"/>
        <v>517507.37</v>
      </c>
      <c r="BH57" s="38"/>
      <c r="BI57" s="70">
        <v>4915.8999999999996</v>
      </c>
      <c r="BJ57" s="33">
        <f t="shared" si="180"/>
        <v>512591.47</v>
      </c>
      <c r="BL57" s="14" t="s">
        <v>35</v>
      </c>
      <c r="BM57" s="11">
        <v>2274</v>
      </c>
      <c r="BN57" s="38">
        <f>BJ57</f>
        <v>512591.47</v>
      </c>
      <c r="BO57" s="38"/>
      <c r="BP57" s="70"/>
      <c r="BQ57" s="33">
        <f t="shared" si="182"/>
        <v>512591.47</v>
      </c>
      <c r="BS57" s="14" t="s">
        <v>35</v>
      </c>
      <c r="BT57" s="11">
        <v>2274</v>
      </c>
      <c r="BU57" s="38">
        <f t="shared" si="183"/>
        <v>512591.47</v>
      </c>
      <c r="BV57" s="38"/>
      <c r="BW57" s="38"/>
      <c r="BX57" s="33">
        <f t="shared" si="184"/>
        <v>512591.47</v>
      </c>
      <c r="BZ57" s="14" t="s">
        <v>35</v>
      </c>
      <c r="CA57" s="11">
        <v>2274</v>
      </c>
      <c r="CB57" s="38">
        <f t="shared" si="185"/>
        <v>512591.47</v>
      </c>
      <c r="CC57" s="38"/>
      <c r="CD57" s="38"/>
      <c r="CE57" s="33">
        <f t="shared" si="186"/>
        <v>512591.47</v>
      </c>
    </row>
    <row r="58" spans="1:83" s="17" customFormat="1" ht="15.75" customHeight="1" thickBot="1">
      <c r="A58" s="14" t="s">
        <v>29</v>
      </c>
      <c r="B58" s="11">
        <v>2275</v>
      </c>
      <c r="C58" s="37">
        <v>9133</v>
      </c>
      <c r="D58" s="37"/>
      <c r="E58" s="70"/>
      <c r="F58" s="33">
        <f>C58+D58-E58</f>
        <v>9133</v>
      </c>
      <c r="H58" s="14" t="s">
        <v>29</v>
      </c>
      <c r="I58" s="11">
        <v>2275</v>
      </c>
      <c r="J58" s="38">
        <f>F58</f>
        <v>9133</v>
      </c>
      <c r="K58" s="70"/>
      <c r="L58" s="70">
        <v>1045.3599999999999</v>
      </c>
      <c r="M58" s="33">
        <f>J58+K58-L58</f>
        <v>8087.64</v>
      </c>
      <c r="O58" s="14" t="s">
        <v>29</v>
      </c>
      <c r="P58" s="11">
        <v>2275</v>
      </c>
      <c r="Q58" s="38">
        <f>M58</f>
        <v>8087.64</v>
      </c>
      <c r="R58" s="37"/>
      <c r="S58" s="70">
        <v>762.65</v>
      </c>
      <c r="T58" s="33">
        <f>Q58+R58-S58</f>
        <v>7324.9900000000007</v>
      </c>
      <c r="U58" s="18"/>
      <c r="V58" s="14" t="s">
        <v>29</v>
      </c>
      <c r="W58" s="11">
        <v>2275</v>
      </c>
      <c r="X58" s="38">
        <f>T58</f>
        <v>7324.9900000000007</v>
      </c>
      <c r="Y58" s="37"/>
      <c r="Z58" s="70">
        <v>558.36</v>
      </c>
      <c r="AA58" s="33">
        <f>X58+Y58-Z58</f>
        <v>6766.630000000001</v>
      </c>
      <c r="AC58" s="14" t="s">
        <v>29</v>
      </c>
      <c r="AD58" s="11">
        <v>2275</v>
      </c>
      <c r="AE58" s="38">
        <f>AA58</f>
        <v>6766.630000000001</v>
      </c>
      <c r="AF58" s="37"/>
      <c r="AG58" s="70">
        <v>80.38</v>
      </c>
      <c r="AH58" s="33">
        <f>AE58+AF58-AG58</f>
        <v>6686.2500000000009</v>
      </c>
      <c r="AJ58" s="14" t="s">
        <v>29</v>
      </c>
      <c r="AK58" s="11">
        <v>2275</v>
      </c>
      <c r="AL58" s="38">
        <f>AH58</f>
        <v>6686.2500000000009</v>
      </c>
      <c r="AM58" s="37"/>
      <c r="AN58" s="70"/>
      <c r="AO58" s="33">
        <f>AL58+AM58-AN58</f>
        <v>6686.2500000000009</v>
      </c>
      <c r="AQ58" s="14" t="s">
        <v>29</v>
      </c>
      <c r="AR58" s="11">
        <v>2275</v>
      </c>
      <c r="AS58" s="38">
        <f>AO58</f>
        <v>6686.2500000000009</v>
      </c>
      <c r="AT58" s="37"/>
      <c r="AU58" s="70"/>
      <c r="AV58" s="33">
        <f>AS58+AT58-AU58</f>
        <v>6686.2500000000009</v>
      </c>
      <c r="AX58" s="14" t="s">
        <v>29</v>
      </c>
      <c r="AY58" s="11">
        <v>2275</v>
      </c>
      <c r="AZ58" s="38">
        <f>AV58</f>
        <v>6686.2500000000009</v>
      </c>
      <c r="BA58" s="37"/>
      <c r="BB58" s="70"/>
      <c r="BC58" s="33">
        <f>AZ58+BA58-BB58</f>
        <v>6686.2500000000009</v>
      </c>
      <c r="BE58" s="14" t="s">
        <v>29</v>
      </c>
      <c r="BF58" s="11">
        <v>2275</v>
      </c>
      <c r="BG58" s="38">
        <f>BC58</f>
        <v>6686.2500000000009</v>
      </c>
      <c r="BH58" s="37"/>
      <c r="BI58" s="72">
        <v>689.24</v>
      </c>
      <c r="BJ58" s="33">
        <f>BG58+BH58-BI58</f>
        <v>5997.0100000000011</v>
      </c>
      <c r="BL58" s="14" t="s">
        <v>29</v>
      </c>
      <c r="BM58" s="11">
        <v>2275</v>
      </c>
      <c r="BN58" s="38">
        <f>BJ58</f>
        <v>5997.0100000000011</v>
      </c>
      <c r="BO58" s="37"/>
      <c r="BP58" s="70"/>
      <c r="BQ58" s="33">
        <f>BN58+BO58-BP58</f>
        <v>5997.0100000000011</v>
      </c>
      <c r="BS58" s="14" t="s">
        <v>29</v>
      </c>
      <c r="BT58" s="11">
        <v>2275</v>
      </c>
      <c r="BU58" s="38">
        <f>BQ58</f>
        <v>5997.0100000000011</v>
      </c>
      <c r="BV58" s="37"/>
      <c r="BW58" s="37"/>
      <c r="BX58" s="33">
        <f>BU58+BV58-BW58</f>
        <v>5997.0100000000011</v>
      </c>
      <c r="BZ58" s="14" t="s">
        <v>29</v>
      </c>
      <c r="CA58" s="11">
        <v>2275</v>
      </c>
      <c r="CB58" s="38">
        <f>BX58</f>
        <v>5997.0100000000011</v>
      </c>
      <c r="CC58" s="37"/>
      <c r="CD58" s="37"/>
      <c r="CE58" s="33">
        <f>CB58+CC58-CD58</f>
        <v>5997.0100000000011</v>
      </c>
    </row>
    <row r="59" spans="1:83" s="59" customFormat="1" ht="15.75" customHeight="1" thickBot="1">
      <c r="A59" s="60" t="s">
        <v>37</v>
      </c>
      <c r="B59" s="61">
        <v>2700</v>
      </c>
      <c r="C59" s="62">
        <f>C60</f>
        <v>0</v>
      </c>
      <c r="D59" s="62">
        <f t="shared" ref="D59:E59" si="187">D60</f>
        <v>0</v>
      </c>
      <c r="E59" s="62">
        <f t="shared" si="187"/>
        <v>0</v>
      </c>
      <c r="F59" s="58">
        <f>C59+D59-E59</f>
        <v>0</v>
      </c>
      <c r="H59" s="60" t="s">
        <v>37</v>
      </c>
      <c r="I59" s="61">
        <v>2700</v>
      </c>
      <c r="J59" s="62">
        <f>J60</f>
        <v>0</v>
      </c>
      <c r="K59" s="62">
        <f t="shared" ref="K59:L59" si="188">K60</f>
        <v>0</v>
      </c>
      <c r="L59" s="62">
        <f t="shared" si="188"/>
        <v>0</v>
      </c>
      <c r="M59" s="58">
        <f>J59+K59-L59</f>
        <v>0</v>
      </c>
      <c r="O59" s="60" t="s">
        <v>37</v>
      </c>
      <c r="P59" s="61">
        <v>2700</v>
      </c>
      <c r="Q59" s="62">
        <f>Q60</f>
        <v>0</v>
      </c>
      <c r="R59" s="62">
        <f t="shared" ref="R59:S59" si="189">R60</f>
        <v>0</v>
      </c>
      <c r="S59" s="62">
        <f t="shared" si="189"/>
        <v>0</v>
      </c>
      <c r="T59" s="58">
        <f>Q59+R59-S59</f>
        <v>0</v>
      </c>
      <c r="V59" s="60" t="s">
        <v>37</v>
      </c>
      <c r="W59" s="61">
        <v>2700</v>
      </c>
      <c r="X59" s="62">
        <f>X60</f>
        <v>0</v>
      </c>
      <c r="Y59" s="62">
        <f t="shared" ref="Y59:Z59" si="190">Y60</f>
        <v>0</v>
      </c>
      <c r="Z59" s="62">
        <f t="shared" si="190"/>
        <v>0</v>
      </c>
      <c r="AA59" s="58">
        <f>X59+Y59-Z59</f>
        <v>0</v>
      </c>
      <c r="AC59" s="60" t="s">
        <v>37</v>
      </c>
      <c r="AD59" s="61">
        <v>2700</v>
      </c>
      <c r="AE59" s="62">
        <f>AE60</f>
        <v>0</v>
      </c>
      <c r="AF59" s="62">
        <f t="shared" ref="AF59:AG59" si="191">AF60</f>
        <v>0</v>
      </c>
      <c r="AG59" s="62">
        <f t="shared" si="191"/>
        <v>0</v>
      </c>
      <c r="AH59" s="58">
        <f>AE59+AF59-AG59</f>
        <v>0</v>
      </c>
      <c r="AJ59" s="60" t="s">
        <v>37</v>
      </c>
      <c r="AK59" s="61">
        <v>2700</v>
      </c>
      <c r="AL59" s="62">
        <f>AL60</f>
        <v>0</v>
      </c>
      <c r="AM59" s="62">
        <f t="shared" ref="AM59:AN59" si="192">AM60</f>
        <v>0</v>
      </c>
      <c r="AN59" s="62">
        <f t="shared" si="192"/>
        <v>0</v>
      </c>
      <c r="AO59" s="58">
        <f>AL59+AM59-AN59</f>
        <v>0</v>
      </c>
      <c r="AQ59" s="60" t="s">
        <v>37</v>
      </c>
      <c r="AR59" s="61">
        <v>2700</v>
      </c>
      <c r="AS59" s="62">
        <f>AS60</f>
        <v>0</v>
      </c>
      <c r="AT59" s="62">
        <f t="shared" ref="AT59:AU59" si="193">AT60</f>
        <v>0</v>
      </c>
      <c r="AU59" s="62">
        <f t="shared" si="193"/>
        <v>0</v>
      </c>
      <c r="AV59" s="58">
        <f>AS59+AT59-AU59</f>
        <v>0</v>
      </c>
      <c r="AX59" s="60" t="s">
        <v>37</v>
      </c>
      <c r="AY59" s="61">
        <v>2700</v>
      </c>
      <c r="AZ59" s="62">
        <f>AZ60</f>
        <v>0</v>
      </c>
      <c r="BA59" s="62">
        <f t="shared" ref="BA59:BB59" si="194">BA60</f>
        <v>0</v>
      </c>
      <c r="BB59" s="62">
        <f t="shared" si="194"/>
        <v>0</v>
      </c>
      <c r="BC59" s="58">
        <f>AZ59+BA59-BB59</f>
        <v>0</v>
      </c>
      <c r="BE59" s="60" t="s">
        <v>37</v>
      </c>
      <c r="BF59" s="61">
        <v>2700</v>
      </c>
      <c r="BG59" s="62">
        <f>BG60</f>
        <v>0</v>
      </c>
      <c r="BH59" s="62">
        <f t="shared" ref="BH59:BI59" si="195">BH60</f>
        <v>0</v>
      </c>
      <c r="BI59" s="77">
        <f t="shared" si="195"/>
        <v>0</v>
      </c>
      <c r="BJ59" s="58">
        <f>BG59+BH59-BI59</f>
        <v>0</v>
      </c>
      <c r="BL59" s="60" t="s">
        <v>37</v>
      </c>
      <c r="BM59" s="61">
        <v>2700</v>
      </c>
      <c r="BN59" s="62">
        <f>BN60</f>
        <v>0</v>
      </c>
      <c r="BO59" s="62">
        <f t="shared" ref="BO59:BP59" si="196">BO60</f>
        <v>0</v>
      </c>
      <c r="BP59" s="62">
        <f t="shared" si="196"/>
        <v>0</v>
      </c>
      <c r="BQ59" s="58">
        <f>BN59+BO59-BP59</f>
        <v>0</v>
      </c>
      <c r="BS59" s="60" t="s">
        <v>37</v>
      </c>
      <c r="BT59" s="61">
        <v>2700</v>
      </c>
      <c r="BU59" s="62">
        <f>BU60</f>
        <v>0</v>
      </c>
      <c r="BV59" s="62">
        <f t="shared" ref="BV59:BW59" si="197">BV60</f>
        <v>0</v>
      </c>
      <c r="BW59" s="62">
        <f t="shared" si="197"/>
        <v>0</v>
      </c>
      <c r="BX59" s="58">
        <f>BU59+BV59-BW59</f>
        <v>0</v>
      </c>
      <c r="BZ59" s="60" t="s">
        <v>37</v>
      </c>
      <c r="CA59" s="61">
        <v>2700</v>
      </c>
      <c r="CB59" s="62">
        <f>CB60</f>
        <v>0</v>
      </c>
      <c r="CC59" s="62">
        <f t="shared" ref="CC59:CD59" si="198">CC60</f>
        <v>0</v>
      </c>
      <c r="CD59" s="62">
        <f t="shared" si="198"/>
        <v>0</v>
      </c>
      <c r="CE59" s="58">
        <f>CB59+CC59-CD59</f>
        <v>0</v>
      </c>
    </row>
    <row r="60" spans="1:83" s="17" customFormat="1" ht="15.75" customHeight="1" thickBot="1">
      <c r="A60" s="14" t="s">
        <v>39</v>
      </c>
      <c r="B60" s="11">
        <v>2730</v>
      </c>
      <c r="C60" s="38"/>
      <c r="D60" s="38"/>
      <c r="E60" s="38"/>
      <c r="F60" s="33">
        <f t="shared" si="164"/>
        <v>0</v>
      </c>
      <c r="H60" s="14" t="s">
        <v>39</v>
      </c>
      <c r="I60" s="11">
        <v>2730</v>
      </c>
      <c r="J60" s="38">
        <f t="shared" si="165"/>
        <v>0</v>
      </c>
      <c r="K60" s="38"/>
      <c r="L60" s="38"/>
      <c r="M60" s="33">
        <f t="shared" si="166"/>
        <v>0</v>
      </c>
      <c r="O60" s="14" t="s">
        <v>39</v>
      </c>
      <c r="P60" s="11">
        <v>2730</v>
      </c>
      <c r="Q60" s="38">
        <f t="shared" si="167"/>
        <v>0</v>
      </c>
      <c r="R60" s="38"/>
      <c r="S60" s="38"/>
      <c r="T60" s="33">
        <f t="shared" si="168"/>
        <v>0</v>
      </c>
      <c r="U60" s="18"/>
      <c r="V60" s="14" t="s">
        <v>39</v>
      </c>
      <c r="W60" s="11">
        <v>2730</v>
      </c>
      <c r="X60" s="38">
        <f t="shared" si="169"/>
        <v>0</v>
      </c>
      <c r="Y60" s="38"/>
      <c r="Z60" s="38"/>
      <c r="AA60" s="33">
        <f t="shared" si="170"/>
        <v>0</v>
      </c>
      <c r="AC60" s="14" t="s">
        <v>39</v>
      </c>
      <c r="AD60" s="11">
        <v>2730</v>
      </c>
      <c r="AE60" s="38">
        <f t="shared" si="171"/>
        <v>0</v>
      </c>
      <c r="AF60" s="38"/>
      <c r="AG60" s="38"/>
      <c r="AH60" s="33">
        <f t="shared" si="172"/>
        <v>0</v>
      </c>
      <c r="AJ60" s="14" t="s">
        <v>39</v>
      </c>
      <c r="AK60" s="11">
        <v>2730</v>
      </c>
      <c r="AL60" s="38">
        <f t="shared" si="173"/>
        <v>0</v>
      </c>
      <c r="AM60" s="38"/>
      <c r="AN60" s="38"/>
      <c r="AO60" s="33">
        <f t="shared" si="174"/>
        <v>0</v>
      </c>
      <c r="AQ60" s="14" t="s">
        <v>39</v>
      </c>
      <c r="AR60" s="11">
        <v>2730</v>
      </c>
      <c r="AS60" s="38">
        <f t="shared" si="175"/>
        <v>0</v>
      </c>
      <c r="AT60" s="38"/>
      <c r="AU60" s="38"/>
      <c r="AV60" s="33">
        <f t="shared" si="176"/>
        <v>0</v>
      </c>
      <c r="AX60" s="14" t="s">
        <v>39</v>
      </c>
      <c r="AY60" s="11">
        <v>2730</v>
      </c>
      <c r="AZ60" s="38">
        <f t="shared" si="177"/>
        <v>0</v>
      </c>
      <c r="BA60" s="38"/>
      <c r="BB60" s="38"/>
      <c r="BC60" s="33">
        <f t="shared" si="178"/>
        <v>0</v>
      </c>
      <c r="BE60" s="14" t="s">
        <v>39</v>
      </c>
      <c r="BF60" s="11">
        <v>2730</v>
      </c>
      <c r="BG60" s="38">
        <f t="shared" si="179"/>
        <v>0</v>
      </c>
      <c r="BH60" s="38"/>
      <c r="BI60" s="70"/>
      <c r="BJ60" s="33">
        <f t="shared" si="180"/>
        <v>0</v>
      </c>
      <c r="BL60" s="14" t="s">
        <v>39</v>
      </c>
      <c r="BM60" s="11">
        <v>2730</v>
      </c>
      <c r="BN60" s="38">
        <f t="shared" si="181"/>
        <v>0</v>
      </c>
      <c r="BO60" s="38"/>
      <c r="BP60" s="38"/>
      <c r="BQ60" s="33">
        <f t="shared" si="182"/>
        <v>0</v>
      </c>
      <c r="BS60" s="14" t="s">
        <v>39</v>
      </c>
      <c r="BT60" s="11">
        <v>2730</v>
      </c>
      <c r="BU60" s="38">
        <f t="shared" si="183"/>
        <v>0</v>
      </c>
      <c r="BV60" s="38"/>
      <c r="BW60" s="38"/>
      <c r="BX60" s="33">
        <f t="shared" si="184"/>
        <v>0</v>
      </c>
      <c r="BZ60" s="14" t="s">
        <v>39</v>
      </c>
      <c r="CA60" s="11">
        <v>2730</v>
      </c>
      <c r="CB60" s="38">
        <f t="shared" si="185"/>
        <v>0</v>
      </c>
      <c r="CC60" s="38"/>
      <c r="CD60" s="38"/>
      <c r="CE60" s="33">
        <f t="shared" si="186"/>
        <v>0</v>
      </c>
    </row>
    <row r="61" spans="1:83" s="47" customFormat="1" ht="15.75" customHeight="1" thickBot="1">
      <c r="A61" s="48" t="s">
        <v>41</v>
      </c>
      <c r="B61" s="49">
        <v>3000</v>
      </c>
      <c r="C61" s="50">
        <f>C62</f>
        <v>0</v>
      </c>
      <c r="D61" s="50">
        <f t="shared" ref="D61:F61" si="199">D62</f>
        <v>0</v>
      </c>
      <c r="E61" s="50">
        <f t="shared" si="199"/>
        <v>0</v>
      </c>
      <c r="F61" s="50">
        <f t="shared" si="199"/>
        <v>0</v>
      </c>
      <c r="H61" s="48" t="s">
        <v>41</v>
      </c>
      <c r="I61" s="49">
        <v>3000</v>
      </c>
      <c r="J61" s="50">
        <f>J62</f>
        <v>0</v>
      </c>
      <c r="K61" s="50">
        <f t="shared" ref="K61:M61" si="200">K62</f>
        <v>0</v>
      </c>
      <c r="L61" s="50">
        <f t="shared" si="200"/>
        <v>0</v>
      </c>
      <c r="M61" s="50">
        <f t="shared" si="200"/>
        <v>0</v>
      </c>
      <c r="O61" s="48" t="s">
        <v>41</v>
      </c>
      <c r="P61" s="49">
        <v>3000</v>
      </c>
      <c r="Q61" s="50">
        <f>Q62</f>
        <v>0</v>
      </c>
      <c r="R61" s="50">
        <f t="shared" ref="R61:T61" si="201">R62</f>
        <v>0</v>
      </c>
      <c r="S61" s="50">
        <f t="shared" si="201"/>
        <v>0</v>
      </c>
      <c r="T61" s="50">
        <f t="shared" si="201"/>
        <v>0</v>
      </c>
      <c r="V61" s="48" t="s">
        <v>41</v>
      </c>
      <c r="W61" s="49">
        <v>3000</v>
      </c>
      <c r="X61" s="50">
        <f>X62</f>
        <v>0</v>
      </c>
      <c r="Y61" s="50">
        <f t="shared" ref="Y61:AA61" si="202">Y62</f>
        <v>0</v>
      </c>
      <c r="Z61" s="50">
        <f t="shared" si="202"/>
        <v>0</v>
      </c>
      <c r="AA61" s="50">
        <f t="shared" si="202"/>
        <v>0</v>
      </c>
      <c r="AC61" s="48" t="s">
        <v>41</v>
      </c>
      <c r="AD61" s="49">
        <v>3000</v>
      </c>
      <c r="AE61" s="50">
        <f>AE62</f>
        <v>0</v>
      </c>
      <c r="AF61" s="50">
        <f t="shared" ref="AF61:AH61" si="203">AF62</f>
        <v>0</v>
      </c>
      <c r="AG61" s="50">
        <f t="shared" si="203"/>
        <v>0</v>
      </c>
      <c r="AH61" s="50">
        <f t="shared" si="203"/>
        <v>0</v>
      </c>
      <c r="AJ61" s="48" t="s">
        <v>41</v>
      </c>
      <c r="AK61" s="49">
        <v>3000</v>
      </c>
      <c r="AL61" s="50">
        <f>AL62</f>
        <v>0</v>
      </c>
      <c r="AM61" s="50">
        <f t="shared" ref="AM61:AO61" si="204">AM62</f>
        <v>0</v>
      </c>
      <c r="AN61" s="50">
        <f t="shared" si="204"/>
        <v>0</v>
      </c>
      <c r="AO61" s="50">
        <f t="shared" si="204"/>
        <v>0</v>
      </c>
      <c r="AQ61" s="48" t="s">
        <v>41</v>
      </c>
      <c r="AR61" s="49">
        <v>3000</v>
      </c>
      <c r="AS61" s="50">
        <f>AS62</f>
        <v>0</v>
      </c>
      <c r="AT61" s="50">
        <f t="shared" ref="AT61:AV61" si="205">AT62</f>
        <v>0</v>
      </c>
      <c r="AU61" s="50">
        <f t="shared" si="205"/>
        <v>0</v>
      </c>
      <c r="AV61" s="50">
        <f t="shared" si="205"/>
        <v>0</v>
      </c>
      <c r="AX61" s="48" t="s">
        <v>41</v>
      </c>
      <c r="AY61" s="49">
        <v>3000</v>
      </c>
      <c r="AZ61" s="50">
        <f>AZ62</f>
        <v>0</v>
      </c>
      <c r="BA61" s="50">
        <f t="shared" ref="BA61:BC61" si="206">BA62</f>
        <v>0</v>
      </c>
      <c r="BB61" s="50">
        <f t="shared" si="206"/>
        <v>0</v>
      </c>
      <c r="BC61" s="50">
        <f t="shared" si="206"/>
        <v>0</v>
      </c>
      <c r="BE61" s="48" t="s">
        <v>41</v>
      </c>
      <c r="BF61" s="49">
        <v>3000</v>
      </c>
      <c r="BG61" s="50">
        <f>BG62</f>
        <v>0</v>
      </c>
      <c r="BH61" s="50">
        <f t="shared" ref="BH61:BJ61" si="207">BH62</f>
        <v>0</v>
      </c>
      <c r="BI61" s="50">
        <f t="shared" si="207"/>
        <v>0</v>
      </c>
      <c r="BJ61" s="50">
        <f t="shared" si="207"/>
        <v>0</v>
      </c>
      <c r="BL61" s="48" t="s">
        <v>41</v>
      </c>
      <c r="BM61" s="49">
        <v>3000</v>
      </c>
      <c r="BN61" s="50">
        <f>BN62</f>
        <v>0</v>
      </c>
      <c r="BO61" s="50">
        <f t="shared" ref="BO61:BQ61" si="208">BO62</f>
        <v>0</v>
      </c>
      <c r="BP61" s="50">
        <f t="shared" si="208"/>
        <v>0</v>
      </c>
      <c r="BQ61" s="50">
        <f t="shared" si="208"/>
        <v>0</v>
      </c>
      <c r="BS61" s="48" t="s">
        <v>41</v>
      </c>
      <c r="BT61" s="49">
        <v>3000</v>
      </c>
      <c r="BU61" s="50">
        <f>BU62</f>
        <v>0</v>
      </c>
      <c r="BV61" s="50">
        <f t="shared" ref="BV61:BX61" si="209">BV62</f>
        <v>0</v>
      </c>
      <c r="BW61" s="50">
        <f t="shared" si="209"/>
        <v>0</v>
      </c>
      <c r="BX61" s="50">
        <f t="shared" si="209"/>
        <v>0</v>
      </c>
      <c r="BZ61" s="48" t="s">
        <v>41</v>
      </c>
      <c r="CA61" s="49">
        <v>3000</v>
      </c>
      <c r="CB61" s="50">
        <f>CB62</f>
        <v>0</v>
      </c>
      <c r="CC61" s="50">
        <f t="shared" ref="CC61:CE61" si="210">CC62</f>
        <v>0</v>
      </c>
      <c r="CD61" s="50">
        <f t="shared" si="210"/>
        <v>0</v>
      </c>
      <c r="CE61" s="50">
        <f t="shared" si="210"/>
        <v>0</v>
      </c>
    </row>
    <row r="62" spans="1:83" s="63" customFormat="1" ht="15.75" customHeight="1" thickBot="1">
      <c r="A62" s="19" t="s">
        <v>43</v>
      </c>
      <c r="B62" s="20">
        <v>3100</v>
      </c>
      <c r="C62" s="40">
        <f>SUM(C63:C68)</f>
        <v>0</v>
      </c>
      <c r="D62" s="40">
        <f t="shared" ref="D62:E62" si="211">SUM(D63:D68)</f>
        <v>0</v>
      </c>
      <c r="E62" s="40">
        <f t="shared" si="211"/>
        <v>0</v>
      </c>
      <c r="F62" s="35">
        <f t="shared" ref="F62" si="212">C62+D62-E62</f>
        <v>0</v>
      </c>
      <c r="H62" s="19" t="s">
        <v>43</v>
      </c>
      <c r="I62" s="20">
        <v>3100</v>
      </c>
      <c r="J62" s="40">
        <f>SUM(J63:J68)</f>
        <v>0</v>
      </c>
      <c r="K62" s="40">
        <f t="shared" ref="K62:L62" si="213">SUM(K63:K68)</f>
        <v>0</v>
      </c>
      <c r="L62" s="40">
        <f t="shared" si="213"/>
        <v>0</v>
      </c>
      <c r="M62" s="35">
        <f t="shared" ref="M62" si="214">J62+K62-L62</f>
        <v>0</v>
      </c>
      <c r="O62" s="19" t="s">
        <v>43</v>
      </c>
      <c r="P62" s="20">
        <v>3100</v>
      </c>
      <c r="Q62" s="40">
        <f>SUM(Q63:Q68)</f>
        <v>0</v>
      </c>
      <c r="R62" s="40">
        <f t="shared" ref="R62:S62" si="215">SUM(R63:R68)</f>
        <v>0</v>
      </c>
      <c r="S62" s="40">
        <f t="shared" si="215"/>
        <v>0</v>
      </c>
      <c r="T62" s="35">
        <f t="shared" ref="T62" si="216">Q62+R62-S62</f>
        <v>0</v>
      </c>
      <c r="V62" s="19" t="s">
        <v>43</v>
      </c>
      <c r="W62" s="20">
        <v>3100</v>
      </c>
      <c r="X62" s="40">
        <f>SUM(X63:X68)</f>
        <v>0</v>
      </c>
      <c r="Y62" s="40">
        <f t="shared" ref="Y62:Z62" si="217">SUM(Y63:Y68)</f>
        <v>0</v>
      </c>
      <c r="Z62" s="40">
        <f t="shared" si="217"/>
        <v>0</v>
      </c>
      <c r="AA62" s="35">
        <f t="shared" ref="AA62" si="218">X62+Y62-Z62</f>
        <v>0</v>
      </c>
      <c r="AC62" s="19" t="s">
        <v>43</v>
      </c>
      <c r="AD62" s="20">
        <v>3100</v>
      </c>
      <c r="AE62" s="40">
        <f>SUM(AE63:AE68)</f>
        <v>0</v>
      </c>
      <c r="AF62" s="40">
        <f t="shared" ref="AF62:AG62" si="219">SUM(AF63:AF68)</f>
        <v>0</v>
      </c>
      <c r="AG62" s="40">
        <f t="shared" si="219"/>
        <v>0</v>
      </c>
      <c r="AH62" s="35">
        <f t="shared" ref="AH62" si="220">AE62+AF62-AG62</f>
        <v>0</v>
      </c>
      <c r="AJ62" s="19" t="s">
        <v>43</v>
      </c>
      <c r="AK62" s="20">
        <v>3100</v>
      </c>
      <c r="AL62" s="40">
        <f>SUM(AL63:AL68)</f>
        <v>0</v>
      </c>
      <c r="AM62" s="40">
        <f t="shared" ref="AM62:AN62" si="221">SUM(AM63:AM68)</f>
        <v>0</v>
      </c>
      <c r="AN62" s="40">
        <f t="shared" si="221"/>
        <v>0</v>
      </c>
      <c r="AO62" s="35">
        <f t="shared" ref="AO62" si="222">AL62+AM62-AN62</f>
        <v>0</v>
      </c>
      <c r="AQ62" s="19" t="s">
        <v>43</v>
      </c>
      <c r="AR62" s="20">
        <v>3100</v>
      </c>
      <c r="AS62" s="40">
        <f>SUM(AS63:AS68)</f>
        <v>0</v>
      </c>
      <c r="AT62" s="40">
        <f t="shared" ref="AT62:AU62" si="223">SUM(AT63:AT68)</f>
        <v>0</v>
      </c>
      <c r="AU62" s="40">
        <f t="shared" si="223"/>
        <v>0</v>
      </c>
      <c r="AV62" s="35">
        <f t="shared" ref="AV62" si="224">AS62+AT62-AU62</f>
        <v>0</v>
      </c>
      <c r="AX62" s="19" t="s">
        <v>43</v>
      </c>
      <c r="AY62" s="20">
        <v>3100</v>
      </c>
      <c r="AZ62" s="40">
        <f>SUM(AZ63:AZ68)</f>
        <v>0</v>
      </c>
      <c r="BA62" s="40">
        <f t="shared" ref="BA62:BB62" si="225">SUM(BA63:BA68)</f>
        <v>0</v>
      </c>
      <c r="BB62" s="40">
        <f t="shared" si="225"/>
        <v>0</v>
      </c>
      <c r="BC62" s="35">
        <f t="shared" ref="BC62" si="226">AZ62+BA62-BB62</f>
        <v>0</v>
      </c>
      <c r="BE62" s="19" t="s">
        <v>43</v>
      </c>
      <c r="BF62" s="20">
        <v>3100</v>
      </c>
      <c r="BG62" s="40">
        <f>SUM(BG63:BG68)</f>
        <v>0</v>
      </c>
      <c r="BH62" s="40">
        <f t="shared" ref="BH62:BI62" si="227">SUM(BH63:BH68)</f>
        <v>0</v>
      </c>
      <c r="BI62" s="40">
        <f t="shared" si="227"/>
        <v>0</v>
      </c>
      <c r="BJ62" s="35">
        <f t="shared" ref="BJ62" si="228">BG62+BH62-BI62</f>
        <v>0</v>
      </c>
      <c r="BL62" s="19" t="s">
        <v>43</v>
      </c>
      <c r="BM62" s="20">
        <v>3100</v>
      </c>
      <c r="BN62" s="40">
        <f>SUM(BN63:BN68)</f>
        <v>0</v>
      </c>
      <c r="BO62" s="40">
        <f t="shared" ref="BO62:BP62" si="229">SUM(BO63:BO68)</f>
        <v>0</v>
      </c>
      <c r="BP62" s="40">
        <f t="shared" si="229"/>
        <v>0</v>
      </c>
      <c r="BQ62" s="35">
        <f t="shared" ref="BQ62" si="230">BN62+BO62-BP62</f>
        <v>0</v>
      </c>
      <c r="BS62" s="19" t="s">
        <v>43</v>
      </c>
      <c r="BT62" s="20">
        <v>3100</v>
      </c>
      <c r="BU62" s="40">
        <f>SUM(BU63:BU68)</f>
        <v>0</v>
      </c>
      <c r="BV62" s="40">
        <f t="shared" ref="BV62:BW62" si="231">SUM(BV63:BV68)</f>
        <v>0</v>
      </c>
      <c r="BW62" s="40">
        <f t="shared" si="231"/>
        <v>0</v>
      </c>
      <c r="BX62" s="35">
        <f t="shared" ref="BX62" si="232">BU62+BV62-BW62</f>
        <v>0</v>
      </c>
      <c r="BZ62" s="19" t="s">
        <v>43</v>
      </c>
      <c r="CA62" s="20">
        <v>3100</v>
      </c>
      <c r="CB62" s="40">
        <f>SUM(CB63:CB68)</f>
        <v>0</v>
      </c>
      <c r="CC62" s="40">
        <f t="shared" ref="CC62:CD62" si="233">SUM(CC63:CC68)</f>
        <v>0</v>
      </c>
      <c r="CD62" s="40">
        <f t="shared" si="233"/>
        <v>0</v>
      </c>
      <c r="CE62" s="35">
        <f t="shared" ref="CE62" si="234">CB62+CC62-CD62</f>
        <v>0</v>
      </c>
    </row>
    <row r="63" spans="1:83" s="17" customFormat="1" ht="15.75" customHeight="1" thickBot="1">
      <c r="A63" s="14" t="s">
        <v>44</v>
      </c>
      <c r="B63" s="11">
        <v>3110</v>
      </c>
      <c r="C63" s="38"/>
      <c r="D63" s="38"/>
      <c r="E63" s="38"/>
      <c r="F63" s="33">
        <f t="shared" si="164"/>
        <v>0</v>
      </c>
      <c r="H63" s="14" t="s">
        <v>44</v>
      </c>
      <c r="I63" s="11">
        <v>3110</v>
      </c>
      <c r="J63" s="38">
        <f t="shared" si="165"/>
        <v>0</v>
      </c>
      <c r="K63" s="38"/>
      <c r="L63" s="38"/>
      <c r="M63" s="33">
        <f t="shared" si="166"/>
        <v>0</v>
      </c>
      <c r="O63" s="14" t="s">
        <v>44</v>
      </c>
      <c r="P63" s="11">
        <v>3110</v>
      </c>
      <c r="Q63" s="38">
        <f t="shared" si="167"/>
        <v>0</v>
      </c>
      <c r="R63" s="38"/>
      <c r="S63" s="38"/>
      <c r="T63" s="33">
        <f t="shared" si="168"/>
        <v>0</v>
      </c>
      <c r="U63" s="18"/>
      <c r="V63" s="14" t="s">
        <v>44</v>
      </c>
      <c r="W63" s="11">
        <v>3110</v>
      </c>
      <c r="X63" s="38">
        <f t="shared" si="169"/>
        <v>0</v>
      </c>
      <c r="Y63" s="38"/>
      <c r="Z63" s="38"/>
      <c r="AA63" s="33">
        <f t="shared" si="170"/>
        <v>0</v>
      </c>
      <c r="AC63" s="14" t="s">
        <v>44</v>
      </c>
      <c r="AD63" s="11">
        <v>3110</v>
      </c>
      <c r="AE63" s="38">
        <f t="shared" si="171"/>
        <v>0</v>
      </c>
      <c r="AF63" s="38"/>
      <c r="AG63" s="38"/>
      <c r="AH63" s="33">
        <f t="shared" si="172"/>
        <v>0</v>
      </c>
      <c r="AJ63" s="14" t="s">
        <v>44</v>
      </c>
      <c r="AK63" s="11">
        <v>3110</v>
      </c>
      <c r="AL63" s="38">
        <f t="shared" si="173"/>
        <v>0</v>
      </c>
      <c r="AM63" s="38"/>
      <c r="AN63" s="38"/>
      <c r="AO63" s="33">
        <f t="shared" si="174"/>
        <v>0</v>
      </c>
      <c r="AQ63" s="14" t="s">
        <v>44</v>
      </c>
      <c r="AR63" s="11">
        <v>3110</v>
      </c>
      <c r="AS63" s="38">
        <f t="shared" si="175"/>
        <v>0</v>
      </c>
      <c r="AT63" s="38"/>
      <c r="AU63" s="38"/>
      <c r="AV63" s="33">
        <f t="shared" si="176"/>
        <v>0</v>
      </c>
      <c r="AX63" s="14" t="s">
        <v>44</v>
      </c>
      <c r="AY63" s="11">
        <v>3110</v>
      </c>
      <c r="AZ63" s="38">
        <f t="shared" si="177"/>
        <v>0</v>
      </c>
      <c r="BA63" s="38"/>
      <c r="BB63" s="38"/>
      <c r="BC63" s="33">
        <f t="shared" si="178"/>
        <v>0</v>
      </c>
      <c r="BE63" s="14" t="s">
        <v>44</v>
      </c>
      <c r="BF63" s="11">
        <v>3110</v>
      </c>
      <c r="BG63" s="38">
        <f t="shared" si="179"/>
        <v>0</v>
      </c>
      <c r="BH63" s="38"/>
      <c r="BI63" s="38"/>
      <c r="BJ63" s="33">
        <f t="shared" si="180"/>
        <v>0</v>
      </c>
      <c r="BL63" s="14" t="s">
        <v>44</v>
      </c>
      <c r="BM63" s="11">
        <v>3110</v>
      </c>
      <c r="BN63" s="38">
        <f t="shared" si="181"/>
        <v>0</v>
      </c>
      <c r="BO63" s="38"/>
      <c r="BP63" s="38"/>
      <c r="BQ63" s="33">
        <f t="shared" si="182"/>
        <v>0</v>
      </c>
      <c r="BS63" s="14" t="s">
        <v>44</v>
      </c>
      <c r="BT63" s="11">
        <v>3110</v>
      </c>
      <c r="BU63" s="38">
        <f t="shared" si="183"/>
        <v>0</v>
      </c>
      <c r="BV63" s="38"/>
      <c r="BW63" s="38"/>
      <c r="BX63" s="33">
        <f t="shared" si="184"/>
        <v>0</v>
      </c>
      <c r="BZ63" s="14" t="s">
        <v>44</v>
      </c>
      <c r="CA63" s="11">
        <v>3110</v>
      </c>
      <c r="CB63" s="38">
        <f t="shared" si="185"/>
        <v>0</v>
      </c>
      <c r="CC63" s="38"/>
      <c r="CD63" s="38"/>
      <c r="CE63" s="33">
        <f t="shared" si="186"/>
        <v>0</v>
      </c>
    </row>
    <row r="64" spans="1:83" s="41" customFormat="1" ht="15.75" customHeight="1" thickBot="1">
      <c r="A64" s="23" t="s">
        <v>100</v>
      </c>
      <c r="B64" s="11">
        <v>3110</v>
      </c>
      <c r="C64" s="38"/>
      <c r="D64" s="38"/>
      <c r="E64" s="38"/>
      <c r="F64" s="33">
        <f t="shared" si="164"/>
        <v>0</v>
      </c>
      <c r="H64" s="23" t="s">
        <v>100</v>
      </c>
      <c r="I64" s="11">
        <v>3110</v>
      </c>
      <c r="J64" s="29">
        <f t="shared" ref="J64:J66" si="235">F64</f>
        <v>0</v>
      </c>
      <c r="K64" s="38"/>
      <c r="L64" s="38"/>
      <c r="M64" s="33">
        <f t="shared" si="166"/>
        <v>0</v>
      </c>
      <c r="O64" s="23" t="s">
        <v>100</v>
      </c>
      <c r="P64" s="11">
        <v>3110</v>
      </c>
      <c r="Q64" s="29">
        <f t="shared" ref="Q64:Q66" si="236">M64</f>
        <v>0</v>
      </c>
      <c r="R64" s="38"/>
      <c r="S64" s="38"/>
      <c r="T64" s="33">
        <f t="shared" si="168"/>
        <v>0</v>
      </c>
      <c r="V64" s="23" t="s">
        <v>100</v>
      </c>
      <c r="W64" s="11">
        <v>3110</v>
      </c>
      <c r="X64" s="29">
        <f t="shared" ref="X64:X66" si="237">T64</f>
        <v>0</v>
      </c>
      <c r="Y64" s="38"/>
      <c r="Z64" s="38"/>
      <c r="AA64" s="33">
        <f t="shared" si="170"/>
        <v>0</v>
      </c>
      <c r="AC64" s="23" t="s">
        <v>100</v>
      </c>
      <c r="AD64" s="11">
        <v>3110</v>
      </c>
      <c r="AE64" s="29">
        <f t="shared" ref="AE64:AE66" si="238">AA64</f>
        <v>0</v>
      </c>
      <c r="AF64" s="38"/>
      <c r="AG64" s="38"/>
      <c r="AH64" s="33">
        <f t="shared" si="172"/>
        <v>0</v>
      </c>
      <c r="AJ64" s="23" t="s">
        <v>100</v>
      </c>
      <c r="AK64" s="11">
        <v>3110</v>
      </c>
      <c r="AL64" s="29">
        <f t="shared" ref="AL64:AL66" si="239">AH64</f>
        <v>0</v>
      </c>
      <c r="AM64" s="38"/>
      <c r="AN64" s="38"/>
      <c r="AO64" s="33">
        <f t="shared" si="174"/>
        <v>0</v>
      </c>
      <c r="AQ64" s="23" t="s">
        <v>100</v>
      </c>
      <c r="AR64" s="11">
        <v>3110</v>
      </c>
      <c r="AS64" s="29">
        <f t="shared" ref="AS64:AS66" si="240">AO64</f>
        <v>0</v>
      </c>
      <c r="AT64" s="38"/>
      <c r="AU64" s="38"/>
      <c r="AV64" s="33">
        <f t="shared" si="176"/>
        <v>0</v>
      </c>
      <c r="AX64" s="23" t="s">
        <v>100</v>
      </c>
      <c r="AY64" s="11">
        <v>3110</v>
      </c>
      <c r="AZ64" s="29">
        <f t="shared" ref="AZ64:AZ66" si="241">AV64</f>
        <v>0</v>
      </c>
      <c r="BA64" s="38"/>
      <c r="BB64" s="38"/>
      <c r="BC64" s="33">
        <f t="shared" si="178"/>
        <v>0</v>
      </c>
      <c r="BE64" s="23" t="s">
        <v>100</v>
      </c>
      <c r="BF64" s="11">
        <v>3110</v>
      </c>
      <c r="BG64" s="29">
        <f t="shared" ref="BG64:BG66" si="242">BC64</f>
        <v>0</v>
      </c>
      <c r="BH64" s="38"/>
      <c r="BI64" s="38"/>
      <c r="BJ64" s="33">
        <f t="shared" si="180"/>
        <v>0</v>
      </c>
      <c r="BL64" s="23" t="s">
        <v>100</v>
      </c>
      <c r="BM64" s="11">
        <v>3110</v>
      </c>
      <c r="BN64" s="29">
        <f t="shared" ref="BN64:BN66" si="243">BJ64</f>
        <v>0</v>
      </c>
      <c r="BO64" s="38"/>
      <c r="BP64" s="38"/>
      <c r="BQ64" s="33">
        <f t="shared" si="182"/>
        <v>0</v>
      </c>
      <c r="BS64" s="23" t="s">
        <v>100</v>
      </c>
      <c r="BT64" s="11">
        <v>3110</v>
      </c>
      <c r="BU64" s="29">
        <f t="shared" ref="BU64:BU66" si="244">BQ64</f>
        <v>0</v>
      </c>
      <c r="BV64" s="38"/>
      <c r="BW64" s="38"/>
      <c r="BX64" s="33">
        <f t="shared" si="184"/>
        <v>0</v>
      </c>
      <c r="BZ64" s="23" t="s">
        <v>100</v>
      </c>
      <c r="CA64" s="11">
        <v>3110</v>
      </c>
      <c r="CB64" s="29">
        <f t="shared" ref="CB64:CB66" si="245">BX64</f>
        <v>0</v>
      </c>
      <c r="CC64" s="38"/>
      <c r="CD64" s="38"/>
      <c r="CE64" s="33">
        <f t="shared" si="186"/>
        <v>0</v>
      </c>
    </row>
    <row r="65" spans="1:83" s="41" customFormat="1" ht="15.75" customHeight="1" thickBot="1">
      <c r="A65" s="23" t="s">
        <v>101</v>
      </c>
      <c r="B65" s="11">
        <v>3110</v>
      </c>
      <c r="C65" s="38"/>
      <c r="D65" s="38"/>
      <c r="E65" s="38"/>
      <c r="F65" s="33">
        <f t="shared" si="164"/>
        <v>0</v>
      </c>
      <c r="H65" s="23" t="s">
        <v>101</v>
      </c>
      <c r="I65" s="11">
        <v>3110</v>
      </c>
      <c r="J65" s="29">
        <f t="shared" si="235"/>
        <v>0</v>
      </c>
      <c r="K65" s="38"/>
      <c r="L65" s="38"/>
      <c r="M65" s="33">
        <f t="shared" si="166"/>
        <v>0</v>
      </c>
      <c r="O65" s="23" t="s">
        <v>101</v>
      </c>
      <c r="P65" s="11">
        <v>3110</v>
      </c>
      <c r="Q65" s="29">
        <f t="shared" si="236"/>
        <v>0</v>
      </c>
      <c r="R65" s="38"/>
      <c r="S65" s="38"/>
      <c r="T65" s="33">
        <f t="shared" si="168"/>
        <v>0</v>
      </c>
      <c r="V65" s="23" t="s">
        <v>101</v>
      </c>
      <c r="W65" s="11">
        <v>3110</v>
      </c>
      <c r="X65" s="29">
        <f t="shared" si="237"/>
        <v>0</v>
      </c>
      <c r="Y65" s="38"/>
      <c r="Z65" s="38"/>
      <c r="AA65" s="33">
        <f t="shared" si="170"/>
        <v>0</v>
      </c>
      <c r="AC65" s="23" t="s">
        <v>101</v>
      </c>
      <c r="AD65" s="11">
        <v>3110</v>
      </c>
      <c r="AE65" s="29">
        <f t="shared" si="238"/>
        <v>0</v>
      </c>
      <c r="AF65" s="38"/>
      <c r="AG65" s="38"/>
      <c r="AH65" s="33">
        <f t="shared" si="172"/>
        <v>0</v>
      </c>
      <c r="AJ65" s="23" t="s">
        <v>101</v>
      </c>
      <c r="AK65" s="11">
        <v>3110</v>
      </c>
      <c r="AL65" s="29">
        <f t="shared" si="239"/>
        <v>0</v>
      </c>
      <c r="AM65" s="38"/>
      <c r="AN65" s="38"/>
      <c r="AO65" s="33">
        <f t="shared" si="174"/>
        <v>0</v>
      </c>
      <c r="AQ65" s="23" t="s">
        <v>101</v>
      </c>
      <c r="AR65" s="11">
        <v>3110</v>
      </c>
      <c r="AS65" s="29">
        <f t="shared" si="240"/>
        <v>0</v>
      </c>
      <c r="AT65" s="38"/>
      <c r="AU65" s="38"/>
      <c r="AV65" s="33">
        <f t="shared" si="176"/>
        <v>0</v>
      </c>
      <c r="AX65" s="23" t="s">
        <v>101</v>
      </c>
      <c r="AY65" s="11">
        <v>3110</v>
      </c>
      <c r="AZ65" s="29">
        <f t="shared" si="241"/>
        <v>0</v>
      </c>
      <c r="BA65" s="38"/>
      <c r="BB65" s="38"/>
      <c r="BC65" s="33">
        <f t="shared" si="178"/>
        <v>0</v>
      </c>
      <c r="BE65" s="23" t="s">
        <v>101</v>
      </c>
      <c r="BF65" s="11">
        <v>3110</v>
      </c>
      <c r="BG65" s="29">
        <f t="shared" si="242"/>
        <v>0</v>
      </c>
      <c r="BH65" s="38"/>
      <c r="BI65" s="38"/>
      <c r="BJ65" s="33">
        <f t="shared" si="180"/>
        <v>0</v>
      </c>
      <c r="BL65" s="23" t="s">
        <v>101</v>
      </c>
      <c r="BM65" s="11">
        <v>3110</v>
      </c>
      <c r="BN65" s="29">
        <f t="shared" si="243"/>
        <v>0</v>
      </c>
      <c r="BO65" s="38"/>
      <c r="BP65" s="38"/>
      <c r="BQ65" s="33">
        <f t="shared" si="182"/>
        <v>0</v>
      </c>
      <c r="BS65" s="23" t="s">
        <v>101</v>
      </c>
      <c r="BT65" s="11">
        <v>3110</v>
      </c>
      <c r="BU65" s="29">
        <f t="shared" si="244"/>
        <v>0</v>
      </c>
      <c r="BV65" s="38"/>
      <c r="BW65" s="38"/>
      <c r="BX65" s="33">
        <f t="shared" si="184"/>
        <v>0</v>
      </c>
      <c r="BZ65" s="23" t="s">
        <v>101</v>
      </c>
      <c r="CA65" s="11">
        <v>3110</v>
      </c>
      <c r="CB65" s="29">
        <f t="shared" si="245"/>
        <v>0</v>
      </c>
      <c r="CC65" s="38"/>
      <c r="CD65" s="38"/>
      <c r="CE65" s="33">
        <f t="shared" si="186"/>
        <v>0</v>
      </c>
    </row>
    <row r="66" spans="1:83" s="41" customFormat="1" ht="15.75" customHeight="1" thickBot="1">
      <c r="A66" s="23" t="s">
        <v>102</v>
      </c>
      <c r="B66" s="11">
        <v>3110</v>
      </c>
      <c r="C66" s="38"/>
      <c r="D66" s="38"/>
      <c r="E66" s="38"/>
      <c r="F66" s="33">
        <f t="shared" si="164"/>
        <v>0</v>
      </c>
      <c r="H66" s="23" t="s">
        <v>102</v>
      </c>
      <c r="I66" s="11">
        <v>3110</v>
      </c>
      <c r="J66" s="29">
        <f t="shared" si="235"/>
        <v>0</v>
      </c>
      <c r="K66" s="38"/>
      <c r="L66" s="38"/>
      <c r="M66" s="33">
        <f t="shared" si="166"/>
        <v>0</v>
      </c>
      <c r="O66" s="23" t="s">
        <v>102</v>
      </c>
      <c r="P66" s="11">
        <v>3110</v>
      </c>
      <c r="Q66" s="29">
        <f t="shared" si="236"/>
        <v>0</v>
      </c>
      <c r="R66" s="38"/>
      <c r="S66" s="38"/>
      <c r="T66" s="33">
        <f t="shared" si="168"/>
        <v>0</v>
      </c>
      <c r="V66" s="23" t="s">
        <v>102</v>
      </c>
      <c r="W66" s="11">
        <v>3110</v>
      </c>
      <c r="X66" s="29">
        <f t="shared" si="237"/>
        <v>0</v>
      </c>
      <c r="Y66" s="38"/>
      <c r="Z66" s="38"/>
      <c r="AA66" s="33">
        <f t="shared" si="170"/>
        <v>0</v>
      </c>
      <c r="AC66" s="23" t="s">
        <v>102</v>
      </c>
      <c r="AD66" s="11">
        <v>3110</v>
      </c>
      <c r="AE66" s="29">
        <f t="shared" si="238"/>
        <v>0</v>
      </c>
      <c r="AF66" s="38"/>
      <c r="AG66" s="38"/>
      <c r="AH66" s="33">
        <f t="shared" si="172"/>
        <v>0</v>
      </c>
      <c r="AJ66" s="23" t="s">
        <v>102</v>
      </c>
      <c r="AK66" s="11">
        <v>3110</v>
      </c>
      <c r="AL66" s="29">
        <f t="shared" si="239"/>
        <v>0</v>
      </c>
      <c r="AM66" s="38"/>
      <c r="AN66" s="38"/>
      <c r="AO66" s="33">
        <f t="shared" si="174"/>
        <v>0</v>
      </c>
      <c r="AQ66" s="23" t="s">
        <v>102</v>
      </c>
      <c r="AR66" s="11">
        <v>3110</v>
      </c>
      <c r="AS66" s="29">
        <f t="shared" si="240"/>
        <v>0</v>
      </c>
      <c r="AT66" s="38"/>
      <c r="AU66" s="38"/>
      <c r="AV66" s="33">
        <f t="shared" si="176"/>
        <v>0</v>
      </c>
      <c r="AX66" s="23" t="s">
        <v>102</v>
      </c>
      <c r="AY66" s="11">
        <v>3110</v>
      </c>
      <c r="AZ66" s="29">
        <f t="shared" si="241"/>
        <v>0</v>
      </c>
      <c r="BA66" s="38"/>
      <c r="BB66" s="38"/>
      <c r="BC66" s="33">
        <f t="shared" si="178"/>
        <v>0</v>
      </c>
      <c r="BE66" s="23" t="s">
        <v>102</v>
      </c>
      <c r="BF66" s="11">
        <v>3110</v>
      </c>
      <c r="BG66" s="29">
        <f t="shared" si="242"/>
        <v>0</v>
      </c>
      <c r="BH66" s="38"/>
      <c r="BI66" s="38"/>
      <c r="BJ66" s="33">
        <f t="shared" si="180"/>
        <v>0</v>
      </c>
      <c r="BL66" s="23" t="s">
        <v>102</v>
      </c>
      <c r="BM66" s="11">
        <v>3110</v>
      </c>
      <c r="BN66" s="29">
        <f t="shared" si="243"/>
        <v>0</v>
      </c>
      <c r="BO66" s="38"/>
      <c r="BP66" s="38"/>
      <c r="BQ66" s="33">
        <f t="shared" si="182"/>
        <v>0</v>
      </c>
      <c r="BS66" s="23" t="s">
        <v>102</v>
      </c>
      <c r="BT66" s="11">
        <v>3110</v>
      </c>
      <c r="BU66" s="29">
        <f t="shared" si="244"/>
        <v>0</v>
      </c>
      <c r="BV66" s="38"/>
      <c r="BW66" s="38"/>
      <c r="BX66" s="33">
        <f t="shared" si="184"/>
        <v>0</v>
      </c>
      <c r="BZ66" s="23" t="s">
        <v>102</v>
      </c>
      <c r="CA66" s="11">
        <v>3110</v>
      </c>
      <c r="CB66" s="29">
        <f t="shared" si="245"/>
        <v>0</v>
      </c>
      <c r="CC66" s="38"/>
      <c r="CD66" s="38"/>
      <c r="CE66" s="33">
        <f t="shared" si="186"/>
        <v>0</v>
      </c>
    </row>
    <row r="67" spans="1:83" s="17" customFormat="1" ht="25.5" customHeight="1" thickBot="1">
      <c r="A67" s="14" t="s">
        <v>45</v>
      </c>
      <c r="B67" s="11">
        <v>3120</v>
      </c>
      <c r="C67" s="38"/>
      <c r="D67" s="38"/>
      <c r="E67" s="38"/>
      <c r="F67" s="33">
        <f t="shared" si="164"/>
        <v>0</v>
      </c>
      <c r="H67" s="14" t="s">
        <v>45</v>
      </c>
      <c r="I67" s="11">
        <v>3120</v>
      </c>
      <c r="J67" s="38">
        <f>F67</f>
        <v>0</v>
      </c>
      <c r="K67" s="38"/>
      <c r="L67" s="38"/>
      <c r="M67" s="33">
        <f t="shared" si="166"/>
        <v>0</v>
      </c>
      <c r="O67" s="14" t="s">
        <v>45</v>
      </c>
      <c r="P67" s="11">
        <v>3120</v>
      </c>
      <c r="Q67" s="38">
        <f>M67</f>
        <v>0</v>
      </c>
      <c r="R67" s="38"/>
      <c r="S67" s="38"/>
      <c r="T67" s="33">
        <f t="shared" si="168"/>
        <v>0</v>
      </c>
      <c r="U67" s="18"/>
      <c r="V67" s="14" t="s">
        <v>45</v>
      </c>
      <c r="W67" s="11">
        <v>3120</v>
      </c>
      <c r="X67" s="38">
        <f>T67</f>
        <v>0</v>
      </c>
      <c r="Y67" s="38"/>
      <c r="Z67" s="38"/>
      <c r="AA67" s="33">
        <f t="shared" si="170"/>
        <v>0</v>
      </c>
      <c r="AC67" s="14" t="s">
        <v>45</v>
      </c>
      <c r="AD67" s="11">
        <v>3120</v>
      </c>
      <c r="AE67" s="38">
        <f>AA67</f>
        <v>0</v>
      </c>
      <c r="AF67" s="38"/>
      <c r="AG67" s="38"/>
      <c r="AH67" s="33">
        <f t="shared" si="172"/>
        <v>0</v>
      </c>
      <c r="AJ67" s="14" t="s">
        <v>45</v>
      </c>
      <c r="AK67" s="11">
        <v>3120</v>
      </c>
      <c r="AL67" s="38">
        <f>AH67</f>
        <v>0</v>
      </c>
      <c r="AM67" s="38"/>
      <c r="AN67" s="38"/>
      <c r="AO67" s="33">
        <f t="shared" si="174"/>
        <v>0</v>
      </c>
      <c r="AQ67" s="14" t="s">
        <v>45</v>
      </c>
      <c r="AR67" s="11">
        <v>3120</v>
      </c>
      <c r="AS67" s="38">
        <f>AO67</f>
        <v>0</v>
      </c>
      <c r="AT67" s="38"/>
      <c r="AU67" s="38"/>
      <c r="AV67" s="33">
        <f t="shared" si="176"/>
        <v>0</v>
      </c>
      <c r="AX67" s="14" t="s">
        <v>45</v>
      </c>
      <c r="AY67" s="11">
        <v>3120</v>
      </c>
      <c r="AZ67" s="38">
        <f>AV67</f>
        <v>0</v>
      </c>
      <c r="BA67" s="38"/>
      <c r="BB67" s="38"/>
      <c r="BC67" s="33">
        <f t="shared" si="178"/>
        <v>0</v>
      </c>
      <c r="BE67" s="14" t="s">
        <v>45</v>
      </c>
      <c r="BF67" s="11">
        <v>3120</v>
      </c>
      <c r="BG67" s="38">
        <f>BC67</f>
        <v>0</v>
      </c>
      <c r="BH67" s="38"/>
      <c r="BI67" s="38"/>
      <c r="BJ67" s="33">
        <f t="shared" si="180"/>
        <v>0</v>
      </c>
      <c r="BL67" s="14" t="s">
        <v>45</v>
      </c>
      <c r="BM67" s="11">
        <v>3120</v>
      </c>
      <c r="BN67" s="38">
        <f>BJ67</f>
        <v>0</v>
      </c>
      <c r="BO67" s="38"/>
      <c r="BP67" s="38"/>
      <c r="BQ67" s="33">
        <f t="shared" si="182"/>
        <v>0</v>
      </c>
      <c r="BS67" s="14" t="s">
        <v>45</v>
      </c>
      <c r="BT67" s="11">
        <v>3120</v>
      </c>
      <c r="BU67" s="38">
        <f>BQ67</f>
        <v>0</v>
      </c>
      <c r="BV67" s="38"/>
      <c r="BW67" s="38"/>
      <c r="BX67" s="33">
        <f t="shared" si="184"/>
        <v>0</v>
      </c>
      <c r="BZ67" s="14" t="s">
        <v>45</v>
      </c>
      <c r="CA67" s="11">
        <v>3120</v>
      </c>
      <c r="CB67" s="38">
        <f>BX67</f>
        <v>0</v>
      </c>
      <c r="CC67" s="38"/>
      <c r="CD67" s="38"/>
      <c r="CE67" s="33">
        <f t="shared" si="186"/>
        <v>0</v>
      </c>
    </row>
    <row r="68" spans="1:83" s="17" customFormat="1" ht="15.75" customHeight="1" thickBot="1">
      <c r="A68" s="14" t="s">
        <v>46</v>
      </c>
      <c r="B68" s="11">
        <v>3130</v>
      </c>
      <c r="C68" s="38"/>
      <c r="D68" s="38"/>
      <c r="E68" s="38"/>
      <c r="F68" s="33">
        <f t="shared" si="164"/>
        <v>0</v>
      </c>
      <c r="H68" s="14" t="s">
        <v>46</v>
      </c>
      <c r="I68" s="11">
        <v>3130</v>
      </c>
      <c r="J68" s="38">
        <f>F68</f>
        <v>0</v>
      </c>
      <c r="K68" s="38"/>
      <c r="L68" s="38"/>
      <c r="M68" s="33">
        <f t="shared" si="166"/>
        <v>0</v>
      </c>
      <c r="O68" s="14" t="s">
        <v>46</v>
      </c>
      <c r="P68" s="11">
        <v>3130</v>
      </c>
      <c r="Q68" s="38">
        <f>M68</f>
        <v>0</v>
      </c>
      <c r="R68" s="38"/>
      <c r="S68" s="38"/>
      <c r="T68" s="33">
        <f t="shared" si="168"/>
        <v>0</v>
      </c>
      <c r="U68" s="18"/>
      <c r="V68" s="14" t="s">
        <v>46</v>
      </c>
      <c r="W68" s="11">
        <v>3130</v>
      </c>
      <c r="X68" s="38">
        <f>T68</f>
        <v>0</v>
      </c>
      <c r="Y68" s="38"/>
      <c r="Z68" s="38"/>
      <c r="AA68" s="33">
        <f t="shared" si="170"/>
        <v>0</v>
      </c>
      <c r="AC68" s="14" t="s">
        <v>46</v>
      </c>
      <c r="AD68" s="11">
        <v>3130</v>
      </c>
      <c r="AE68" s="38">
        <f>AA68</f>
        <v>0</v>
      </c>
      <c r="AF68" s="38"/>
      <c r="AG68" s="38"/>
      <c r="AH68" s="33">
        <f t="shared" si="172"/>
        <v>0</v>
      </c>
      <c r="AJ68" s="14" t="s">
        <v>46</v>
      </c>
      <c r="AK68" s="11">
        <v>3130</v>
      </c>
      <c r="AL68" s="38">
        <f>AH68</f>
        <v>0</v>
      </c>
      <c r="AM68" s="38"/>
      <c r="AN68" s="38"/>
      <c r="AO68" s="33">
        <f t="shared" si="174"/>
        <v>0</v>
      </c>
      <c r="AQ68" s="14" t="s">
        <v>46</v>
      </c>
      <c r="AR68" s="11">
        <v>3130</v>
      </c>
      <c r="AS68" s="38">
        <f>AO68</f>
        <v>0</v>
      </c>
      <c r="AT68" s="38"/>
      <c r="AU68" s="38"/>
      <c r="AV68" s="33">
        <f t="shared" si="176"/>
        <v>0</v>
      </c>
      <c r="AX68" s="14" t="s">
        <v>46</v>
      </c>
      <c r="AY68" s="11">
        <v>3130</v>
      </c>
      <c r="AZ68" s="38">
        <f>AV68</f>
        <v>0</v>
      </c>
      <c r="BA68" s="38"/>
      <c r="BB68" s="38"/>
      <c r="BC68" s="33">
        <f t="shared" si="178"/>
        <v>0</v>
      </c>
      <c r="BE68" s="14" t="s">
        <v>46</v>
      </c>
      <c r="BF68" s="11">
        <v>3130</v>
      </c>
      <c r="BG68" s="38">
        <f>BC68</f>
        <v>0</v>
      </c>
      <c r="BH68" s="38"/>
      <c r="BI68" s="38"/>
      <c r="BJ68" s="33">
        <f t="shared" si="180"/>
        <v>0</v>
      </c>
      <c r="BL68" s="14" t="s">
        <v>46</v>
      </c>
      <c r="BM68" s="11">
        <v>3130</v>
      </c>
      <c r="BN68" s="38">
        <f>BJ68</f>
        <v>0</v>
      </c>
      <c r="BO68" s="38"/>
      <c r="BP68" s="38"/>
      <c r="BQ68" s="33">
        <f t="shared" si="182"/>
        <v>0</v>
      </c>
      <c r="BS68" s="14" t="s">
        <v>46</v>
      </c>
      <c r="BT68" s="11">
        <v>3130</v>
      </c>
      <c r="BU68" s="38">
        <f>BQ68</f>
        <v>0</v>
      </c>
      <c r="BV68" s="38"/>
      <c r="BW68" s="38"/>
      <c r="BX68" s="33">
        <f t="shared" si="184"/>
        <v>0</v>
      </c>
      <c r="BZ68" s="14" t="s">
        <v>46</v>
      </c>
      <c r="CA68" s="11">
        <v>3130</v>
      </c>
      <c r="CB68" s="38">
        <f>BX68</f>
        <v>0</v>
      </c>
      <c r="CC68" s="38"/>
      <c r="CD68" s="38"/>
      <c r="CE68" s="33">
        <f t="shared" si="186"/>
        <v>0</v>
      </c>
    </row>
    <row r="69" spans="1:83" s="17" customFormat="1" ht="15.75" customHeight="1">
      <c r="A69" s="12"/>
    </row>
    <row r="70" spans="1:83" s="17" customFormat="1" ht="63" customHeight="1"/>
    <row r="71" spans="1:83" s="17" customFormat="1" ht="15.75" customHeight="1"/>
    <row r="72" spans="1:83" s="17" customFormat="1" ht="15.75" customHeight="1">
      <c r="U72" s="9"/>
    </row>
    <row r="73" spans="1:83" s="17" customFormat="1" ht="36" customHeight="1">
      <c r="U73" s="18"/>
    </row>
    <row r="74" spans="1:83" s="17" customFormat="1" ht="15.75" customHeight="1">
      <c r="U74" s="18"/>
    </row>
    <row r="75" spans="1:83" s="17" customFormat="1" ht="15.75" customHeight="1">
      <c r="U75" s="18"/>
    </row>
    <row r="76" spans="1:83" s="21" customFormat="1" ht="15.75" customHeight="1"/>
    <row r="77" spans="1:83" s="21" customFormat="1" ht="15.75" customHeight="1"/>
    <row r="78" spans="1:83" s="21" customFormat="1" ht="15.75" customHeight="1"/>
    <row r="79" spans="1:83" s="17" customFormat="1" ht="15.75" customHeight="1">
      <c r="U79" s="18"/>
    </row>
    <row r="80" spans="1:83" s="17" customFormat="1" ht="15.75" customHeight="1">
      <c r="U80" s="18"/>
    </row>
    <row r="81" spans="21:21" s="17" customFormat="1">
      <c r="U81" s="18"/>
    </row>
    <row r="82" spans="21:21" s="17" customFormat="1" ht="15.75" customHeight="1">
      <c r="U82" s="18"/>
    </row>
    <row r="83" spans="21:21" s="17" customFormat="1" ht="15.75" customHeight="1">
      <c r="U83" s="18"/>
    </row>
    <row r="84" spans="21:21" s="17" customFormat="1">
      <c r="U84" s="18"/>
    </row>
    <row r="85" spans="21:21" s="17" customFormat="1" ht="15.75" customHeight="1">
      <c r="U85" s="18"/>
    </row>
    <row r="86" spans="21:21" s="17" customFormat="1" ht="15.75" customHeight="1">
      <c r="U86" s="18"/>
    </row>
    <row r="87" spans="21:21" s="17" customFormat="1" ht="15.75" customHeight="1">
      <c r="U87" s="18"/>
    </row>
    <row r="88" spans="21:21" s="17" customFormat="1" ht="15.75" customHeight="1">
      <c r="U88" s="18"/>
    </row>
    <row r="89" spans="21:21" s="17" customFormat="1" ht="15.75" customHeight="1">
      <c r="U89" s="18"/>
    </row>
    <row r="90" spans="21:21" s="17" customFormat="1" ht="15.75" customHeight="1">
      <c r="U90" s="18"/>
    </row>
    <row r="91" spans="21:21" s="17" customFormat="1" ht="15.75" customHeight="1">
      <c r="U91" s="18"/>
    </row>
    <row r="92" spans="21:21" s="17" customFormat="1" ht="15.75" customHeight="1">
      <c r="U92" s="18"/>
    </row>
    <row r="93" spans="21:21" s="17" customFormat="1" ht="15.75" customHeight="1">
      <c r="U93" s="18"/>
    </row>
    <row r="94" spans="21:21" s="17" customFormat="1" ht="15.75" customHeight="1">
      <c r="U94" s="18"/>
    </row>
    <row r="95" spans="21:21" s="17" customFormat="1" ht="15.75" customHeight="1">
      <c r="U95" s="18"/>
    </row>
    <row r="96" spans="21:21" s="17" customFormat="1" ht="15.75" customHeight="1">
      <c r="U96" s="18"/>
    </row>
    <row r="97" spans="21:27" s="17" customFormat="1" ht="15.75" customHeight="1">
      <c r="U97" s="18"/>
    </row>
    <row r="98" spans="21:27" s="17" customFormat="1" ht="15.75" customHeight="1">
      <c r="U98" s="18"/>
    </row>
    <row r="99" spans="21:27" s="17" customFormat="1" ht="15.75" customHeight="1">
      <c r="U99" s="18"/>
      <c r="V99"/>
      <c r="W99"/>
      <c r="X99"/>
      <c r="Y99"/>
      <c r="Z99"/>
      <c r="AA99"/>
    </row>
    <row r="100" spans="21:27" s="17" customFormat="1" ht="15.75" customHeight="1">
      <c r="U100" s="18"/>
      <c r="V100"/>
      <c r="W100"/>
      <c r="X100"/>
      <c r="Y100"/>
      <c r="Z100"/>
      <c r="AA100"/>
    </row>
    <row r="101" spans="21:27" s="17" customFormat="1" ht="15.75" customHeight="1">
      <c r="U101" s="18"/>
      <c r="V101"/>
      <c r="W101"/>
      <c r="X101"/>
      <c r="Y101"/>
      <c r="Z101"/>
      <c r="AA101"/>
    </row>
    <row r="102" spans="21:27" s="17" customFormat="1" ht="15.75" customHeight="1">
      <c r="U102" s="18"/>
      <c r="V102"/>
      <c r="W102"/>
      <c r="X102"/>
      <c r="Y102"/>
      <c r="Z102"/>
      <c r="AA102"/>
    </row>
    <row r="103" spans="21:27" s="17" customFormat="1" ht="15.75" customHeight="1">
      <c r="U103" s="18"/>
      <c r="V103"/>
      <c r="W103"/>
      <c r="X103"/>
      <c r="Y103"/>
      <c r="Z103"/>
      <c r="AA103"/>
    </row>
    <row r="104" spans="21:27" s="17" customFormat="1" ht="15.75" customHeight="1">
      <c r="U104" s="18"/>
      <c r="V104"/>
      <c r="W104"/>
      <c r="X104"/>
      <c r="Y104"/>
      <c r="Z104"/>
      <c r="AA104"/>
    </row>
    <row r="105" spans="21:27" s="17" customFormat="1" ht="25.5" customHeight="1">
      <c r="U105" s="18"/>
      <c r="V105"/>
      <c r="W105"/>
      <c r="X105"/>
      <c r="Y105"/>
      <c r="Z105"/>
      <c r="AA105"/>
    </row>
    <row r="106" spans="21:27" s="17" customFormat="1" ht="15.75" customHeight="1">
      <c r="U106" s="18"/>
      <c r="V106"/>
      <c r="W106"/>
      <c r="X106"/>
      <c r="Y106"/>
      <c r="Z106"/>
      <c r="AA106"/>
    </row>
    <row r="107" spans="21:27" s="17" customFormat="1" ht="15.75" customHeight="1">
      <c r="V107"/>
      <c r="W107"/>
      <c r="X107"/>
      <c r="Y107"/>
      <c r="Z107"/>
      <c r="AA107"/>
    </row>
    <row r="108" spans="21:27" s="17" customFormat="1">
      <c r="V108"/>
      <c r="W108"/>
      <c r="X108"/>
      <c r="Y108"/>
      <c r="Z108"/>
      <c r="AA108"/>
    </row>
    <row r="109" spans="21:27" s="17" customFormat="1" ht="15.75" customHeight="1">
      <c r="V109"/>
      <c r="W109"/>
      <c r="X109"/>
      <c r="Y109"/>
      <c r="Z109"/>
      <c r="AA109"/>
    </row>
    <row r="110" spans="21:27" s="18" customFormat="1" ht="15.75" customHeight="1">
      <c r="U110" s="17"/>
      <c r="V110"/>
      <c r="W110"/>
      <c r="X110"/>
      <c r="Y110"/>
      <c r="Z110"/>
      <c r="AA110"/>
    </row>
    <row r="111" spans="21:27" s="18" customFormat="1" ht="36" customHeight="1">
      <c r="U111" s="17"/>
      <c r="V111"/>
      <c r="W111"/>
      <c r="X111"/>
      <c r="Y111"/>
      <c r="Z111"/>
      <c r="AA111"/>
    </row>
    <row r="112" spans="21:27" s="18" customFormat="1" ht="15.75" customHeight="1">
      <c r="U112" s="17"/>
      <c r="V112"/>
      <c r="W112"/>
      <c r="X112"/>
      <c r="Y112"/>
      <c r="Z112"/>
      <c r="AA112"/>
    </row>
    <row r="113" spans="21:21" s="18" customFormat="1" ht="15.75" customHeight="1">
      <c r="U113" s="17"/>
    </row>
    <row r="114" spans="21:21" s="21" customFormat="1" ht="15.75" customHeight="1">
      <c r="U114" s="17"/>
    </row>
    <row r="115" spans="21:21" s="21" customFormat="1" ht="15.75" customHeight="1">
      <c r="U115" s="17"/>
    </row>
    <row r="116" spans="21:21" s="21" customFormat="1" ht="15.75" customHeight="1">
      <c r="U116" s="17"/>
    </row>
    <row r="117" spans="21:21" s="18" customFormat="1" ht="15.75" customHeight="1">
      <c r="U117" s="17"/>
    </row>
    <row r="118" spans="21:21" s="18" customFormat="1" ht="15.75" customHeight="1">
      <c r="U118" s="17"/>
    </row>
    <row r="119" spans="21:21" s="18" customFormat="1">
      <c r="U119" s="17"/>
    </row>
    <row r="120" spans="21:21" s="18" customFormat="1" ht="15.75" customHeight="1">
      <c r="U120" s="17"/>
    </row>
    <row r="121" spans="21:21" s="18" customFormat="1" ht="15.75" customHeight="1">
      <c r="U121" s="17"/>
    </row>
    <row r="122" spans="21:21" s="18" customFormat="1">
      <c r="U122" s="17"/>
    </row>
    <row r="123" spans="21:21" s="18" customFormat="1" ht="15.75" customHeight="1">
      <c r="U123" s="17"/>
    </row>
    <row r="124" spans="21:21" s="18" customFormat="1" ht="15.75" customHeight="1">
      <c r="U124" s="17"/>
    </row>
    <row r="125" spans="21:21" s="18" customFormat="1" ht="15.75" customHeight="1">
      <c r="U125" s="17"/>
    </row>
    <row r="126" spans="21:21" s="18" customFormat="1" ht="15.75" customHeight="1">
      <c r="U126" s="17"/>
    </row>
    <row r="127" spans="21:21" s="18" customFormat="1" ht="15.75" customHeight="1">
      <c r="U127" s="17"/>
    </row>
    <row r="128" spans="21:21" s="18" customFormat="1" ht="15.75" customHeight="1">
      <c r="U128" s="17"/>
    </row>
    <row r="129" spans="21:21" s="18" customFormat="1" ht="15.75" customHeight="1">
      <c r="U129" s="17"/>
    </row>
    <row r="130" spans="21:21" s="18" customFormat="1" ht="15.75" customHeight="1">
      <c r="U130" s="17"/>
    </row>
    <row r="131" spans="21:21" s="18" customFormat="1" ht="15.75" customHeight="1">
      <c r="U131"/>
    </row>
    <row r="132" spans="21:21" s="18" customFormat="1" ht="15.75" customHeight="1">
      <c r="U132"/>
    </row>
    <row r="133" spans="21:21" s="18" customFormat="1" ht="15.75" customHeight="1">
      <c r="U133"/>
    </row>
    <row r="134" spans="21:21" s="18" customFormat="1" ht="15.75" customHeight="1">
      <c r="U134"/>
    </row>
    <row r="135" spans="21:21" s="18" customFormat="1" ht="15.75" customHeight="1">
      <c r="U135"/>
    </row>
    <row r="136" spans="21:21" s="18" customFormat="1" ht="15.75" customHeight="1">
      <c r="U136"/>
    </row>
    <row r="137" spans="21:21" s="18" customFormat="1" ht="15.75" customHeight="1">
      <c r="U137"/>
    </row>
    <row r="138" spans="21:21" s="18" customFormat="1" ht="15.75" customHeight="1">
      <c r="U138"/>
    </row>
    <row r="139" spans="21:21" s="18" customFormat="1" ht="15.75" customHeight="1">
      <c r="U139"/>
    </row>
    <row r="140" spans="21:21" s="18" customFormat="1" ht="15.75" customHeight="1">
      <c r="U140"/>
    </row>
    <row r="141" spans="21:21" s="18" customFormat="1" ht="15.75" customHeight="1">
      <c r="U141"/>
    </row>
    <row r="142" spans="21:21" s="18" customFormat="1" ht="15.75" customHeight="1">
      <c r="U142"/>
    </row>
    <row r="143" spans="21:21" s="18" customFormat="1" ht="25.5" customHeight="1">
      <c r="U143"/>
    </row>
    <row r="144" spans="21:21" s="18" customFormat="1" ht="15.75" customHeight="1">
      <c r="U144"/>
    </row>
    <row r="145" spans="15:21" s="17" customFormat="1" ht="15.75" customHeight="1">
      <c r="U145"/>
    </row>
    <row r="146" spans="15:21" s="17" customFormat="1">
      <c r="U146"/>
    </row>
    <row r="147" spans="15:21" s="17" customFormat="1" ht="15.75" customHeight="1">
      <c r="U147"/>
    </row>
    <row r="148" spans="15:21" s="18" customFormat="1" ht="15.75" customHeight="1">
      <c r="U148"/>
    </row>
    <row r="149" spans="15:21" s="18" customFormat="1" ht="36" customHeight="1">
      <c r="U149"/>
    </row>
    <row r="150" spans="15:21" s="18" customFormat="1" ht="15.75" customHeight="1">
      <c r="U150"/>
    </row>
    <row r="151" spans="15:21" s="18" customFormat="1" ht="15.75" customHeight="1">
      <c r="O151"/>
      <c r="P151"/>
      <c r="Q151"/>
      <c r="R151"/>
      <c r="S151"/>
      <c r="T151"/>
      <c r="U151"/>
    </row>
    <row r="152" spans="15:21" s="21" customFormat="1" ht="15.75" customHeight="1">
      <c r="O152"/>
      <c r="P152"/>
      <c r="Q152"/>
      <c r="R152"/>
      <c r="S152"/>
      <c r="T152"/>
      <c r="U152"/>
    </row>
    <row r="153" spans="15:21" s="21" customFormat="1" ht="15.75" customHeight="1">
      <c r="O153"/>
      <c r="P153"/>
      <c r="Q153"/>
      <c r="R153"/>
      <c r="S153"/>
      <c r="T153"/>
      <c r="U153"/>
    </row>
    <row r="154" spans="15:21" s="21" customFormat="1" ht="15.75" customHeight="1">
      <c r="O154"/>
      <c r="P154"/>
      <c r="Q154"/>
      <c r="R154"/>
      <c r="S154"/>
      <c r="T154"/>
      <c r="U154"/>
    </row>
    <row r="155" spans="15:21" s="18" customFormat="1" ht="15.75" customHeight="1">
      <c r="O155"/>
      <c r="P155"/>
      <c r="Q155"/>
      <c r="R155"/>
      <c r="S155"/>
      <c r="T155"/>
      <c r="U155"/>
    </row>
    <row r="156" spans="15:21" s="18" customFormat="1" ht="15.75" customHeight="1">
      <c r="O156"/>
      <c r="P156"/>
      <c r="Q156"/>
      <c r="R156"/>
      <c r="S156"/>
      <c r="T156"/>
      <c r="U156"/>
    </row>
    <row r="157" spans="15:21" s="18" customFormat="1">
      <c r="O157"/>
      <c r="P157"/>
      <c r="Q157"/>
      <c r="R157"/>
      <c r="S157"/>
      <c r="T157"/>
      <c r="U157"/>
    </row>
    <row r="158" spans="15:21" s="18" customFormat="1" ht="15.75" customHeight="1">
      <c r="O158"/>
      <c r="P158"/>
      <c r="Q158"/>
      <c r="R158"/>
      <c r="S158"/>
      <c r="T158"/>
      <c r="U158"/>
    </row>
    <row r="159" spans="15:21" s="18" customFormat="1" ht="15.75" customHeight="1">
      <c r="O159"/>
      <c r="P159"/>
      <c r="Q159"/>
      <c r="R159"/>
      <c r="S159"/>
      <c r="T159"/>
      <c r="U159"/>
    </row>
    <row r="160" spans="15:21" s="18" customFormat="1">
      <c r="O160"/>
      <c r="P160"/>
      <c r="Q160"/>
      <c r="R160"/>
      <c r="S160"/>
      <c r="T160"/>
      <c r="U160"/>
    </row>
    <row r="161" spans="15:21" s="18" customFormat="1" ht="15.75" customHeight="1">
      <c r="O161"/>
      <c r="P161"/>
      <c r="Q161"/>
      <c r="R161"/>
      <c r="S161"/>
      <c r="T161"/>
      <c r="U161"/>
    </row>
    <row r="162" spans="15:21" s="18" customFormat="1" ht="15.75" customHeight="1">
      <c r="O162"/>
      <c r="P162"/>
      <c r="Q162"/>
      <c r="R162"/>
      <c r="S162"/>
      <c r="T162"/>
      <c r="U162"/>
    </row>
    <row r="163" spans="15:21" s="18" customFormat="1" ht="15.75" customHeight="1">
      <c r="O163"/>
      <c r="P163"/>
      <c r="Q163"/>
      <c r="R163"/>
      <c r="S163"/>
      <c r="T163"/>
      <c r="U163"/>
    </row>
    <row r="164" spans="15:21" s="18" customFormat="1" ht="15.75" customHeight="1">
      <c r="O164"/>
      <c r="P164"/>
      <c r="Q164"/>
      <c r="R164"/>
      <c r="S164"/>
      <c r="T164"/>
      <c r="U164"/>
    </row>
    <row r="165" spans="15:21" s="18" customFormat="1" ht="15.75" customHeight="1">
      <c r="O165"/>
      <c r="P165"/>
      <c r="Q165"/>
      <c r="R165"/>
      <c r="S165"/>
      <c r="T165"/>
      <c r="U165"/>
    </row>
    <row r="166" spans="15:21" s="18" customFormat="1" ht="15.75" customHeight="1">
      <c r="O166"/>
      <c r="P166"/>
      <c r="Q166"/>
      <c r="R166"/>
      <c r="S166"/>
      <c r="T166"/>
      <c r="U166"/>
    </row>
    <row r="167" spans="15:21" s="18" customFormat="1" ht="15.75" customHeight="1">
      <c r="O167"/>
      <c r="P167"/>
      <c r="Q167"/>
      <c r="R167"/>
      <c r="S167"/>
      <c r="T167"/>
      <c r="U167"/>
    </row>
    <row r="168" spans="15:21" s="18" customFormat="1" ht="15.75" customHeight="1">
      <c r="O168"/>
      <c r="P168"/>
      <c r="Q168"/>
      <c r="R168"/>
      <c r="S168"/>
      <c r="T168"/>
      <c r="U168"/>
    </row>
    <row r="169" spans="15:21" s="18" customFormat="1" ht="15.75" customHeight="1">
      <c r="O169"/>
      <c r="P169"/>
      <c r="Q169"/>
      <c r="R169"/>
      <c r="S169"/>
      <c r="T169"/>
      <c r="U169"/>
    </row>
    <row r="170" spans="15:21" s="18" customFormat="1" ht="15.75" customHeight="1">
      <c r="O170"/>
      <c r="P170"/>
      <c r="Q170"/>
      <c r="R170"/>
      <c r="S170"/>
      <c r="T170"/>
      <c r="U170"/>
    </row>
    <row r="171" spans="15:21" s="18" customFormat="1" ht="15.75" customHeight="1">
      <c r="O171"/>
      <c r="P171"/>
      <c r="Q171"/>
      <c r="R171"/>
      <c r="S171"/>
      <c r="T171"/>
      <c r="U171"/>
    </row>
    <row r="172" spans="15:21" s="18" customFormat="1" ht="15.75" customHeight="1">
      <c r="O172"/>
      <c r="P172"/>
      <c r="Q172"/>
      <c r="R172"/>
      <c r="S172"/>
      <c r="T172"/>
      <c r="U172"/>
    </row>
    <row r="173" spans="15:21" s="18" customFormat="1" ht="15.75" customHeight="1">
      <c r="O173"/>
      <c r="P173"/>
      <c r="Q173"/>
      <c r="R173"/>
      <c r="S173"/>
      <c r="T173"/>
      <c r="U173"/>
    </row>
    <row r="174" spans="15:21" s="18" customFormat="1" ht="15.75" customHeight="1">
      <c r="O174"/>
      <c r="P174"/>
      <c r="Q174"/>
      <c r="R174"/>
      <c r="S174"/>
      <c r="T174"/>
      <c r="U174"/>
    </row>
    <row r="175" spans="15:21" s="18" customFormat="1" ht="15.75" customHeight="1">
      <c r="O175"/>
      <c r="P175"/>
      <c r="Q175"/>
      <c r="R175"/>
      <c r="S175"/>
      <c r="T175"/>
      <c r="U175"/>
    </row>
    <row r="176" spans="15:21" s="18" customFormat="1" ht="15.75" customHeight="1">
      <c r="O176"/>
      <c r="P176"/>
      <c r="Q176"/>
      <c r="R176"/>
      <c r="S176"/>
      <c r="T176"/>
      <c r="U176"/>
    </row>
    <row r="177" spans="15:21" s="18" customFormat="1" ht="15.75" customHeight="1">
      <c r="O177"/>
      <c r="P177"/>
      <c r="Q177"/>
      <c r="R177"/>
      <c r="S177"/>
      <c r="T177"/>
      <c r="U177"/>
    </row>
    <row r="178" spans="15:21" s="18" customFormat="1" ht="15.75" customHeight="1">
      <c r="O178"/>
      <c r="P178"/>
      <c r="Q178"/>
      <c r="R178"/>
      <c r="S178"/>
      <c r="T178"/>
      <c r="U178"/>
    </row>
    <row r="179" spans="15:21" s="18" customFormat="1" ht="15.75" customHeight="1">
      <c r="O179"/>
      <c r="P179"/>
      <c r="Q179"/>
      <c r="R179"/>
      <c r="S179"/>
      <c r="T179"/>
      <c r="U179"/>
    </row>
    <row r="180" spans="15:21" s="18" customFormat="1" ht="15.75" customHeight="1">
      <c r="O180"/>
      <c r="P180"/>
      <c r="Q180"/>
      <c r="R180"/>
      <c r="S180"/>
      <c r="T180"/>
      <c r="U180"/>
    </row>
    <row r="181" spans="15:21" s="18" customFormat="1" ht="25.5" customHeight="1">
      <c r="O181"/>
      <c r="P181"/>
      <c r="Q181"/>
      <c r="R181"/>
      <c r="S181"/>
      <c r="T181"/>
      <c r="U181"/>
    </row>
    <row r="182" spans="15:21" s="18" customFormat="1" ht="15.75" customHeight="1">
      <c r="O182"/>
      <c r="P182"/>
      <c r="Q182"/>
      <c r="R182"/>
      <c r="S182"/>
      <c r="T182"/>
      <c r="U182"/>
    </row>
    <row r="183" spans="15:21" s="17" customFormat="1" ht="15.75" customHeight="1">
      <c r="O183"/>
      <c r="P183"/>
      <c r="Q183"/>
      <c r="R183"/>
      <c r="S183"/>
      <c r="T183"/>
      <c r="U183"/>
    </row>
    <row r="184" spans="15:21" s="17" customFormat="1">
      <c r="O184"/>
      <c r="P184"/>
      <c r="Q184"/>
      <c r="R184"/>
      <c r="S184"/>
      <c r="T184"/>
      <c r="U184"/>
    </row>
    <row r="185" spans="15:21" s="17" customFormat="1" ht="20.25" customHeight="1">
      <c r="O185"/>
      <c r="P185"/>
      <c r="Q185"/>
      <c r="R185"/>
      <c r="S185"/>
      <c r="T185"/>
      <c r="U185"/>
    </row>
    <row r="186" spans="15:21" s="17" customFormat="1" ht="16.149999999999999" customHeight="1">
      <c r="O186"/>
      <c r="P186"/>
      <c r="Q186"/>
      <c r="R186"/>
      <c r="S186"/>
      <c r="T186"/>
      <c r="U186"/>
    </row>
    <row r="187" spans="15:21" s="17" customFormat="1" ht="48" customHeight="1">
      <c r="O187"/>
      <c r="P187"/>
      <c r="Q187"/>
      <c r="R187"/>
      <c r="S187"/>
      <c r="T187"/>
      <c r="U187"/>
    </row>
    <row r="188" spans="15:21" s="17" customFormat="1" ht="15.75" customHeight="1">
      <c r="O188"/>
      <c r="P188"/>
      <c r="Q188"/>
      <c r="R188"/>
      <c r="S188"/>
      <c r="T188"/>
      <c r="U188"/>
    </row>
    <row r="189" spans="15:21" s="17" customFormat="1" ht="15.75" customHeight="1">
      <c r="O189"/>
      <c r="P189"/>
      <c r="Q189"/>
      <c r="R189"/>
      <c r="S189"/>
      <c r="T189"/>
      <c r="U189"/>
    </row>
    <row r="190" spans="15:21" s="17" customFormat="1" ht="50.45" customHeight="1">
      <c r="O190"/>
      <c r="P190"/>
      <c r="Q190"/>
      <c r="R190"/>
      <c r="S190"/>
      <c r="T190"/>
      <c r="U190"/>
    </row>
    <row r="191" spans="15:21" s="17" customFormat="1" ht="15.75" customHeight="1">
      <c r="O191"/>
      <c r="P191"/>
      <c r="Q191"/>
      <c r="R191"/>
      <c r="S191"/>
      <c r="T191"/>
      <c r="U191"/>
    </row>
    <row r="192" spans="15:21" s="17" customFormat="1" ht="15.75" customHeight="1">
      <c r="O192"/>
      <c r="P192"/>
      <c r="Q192"/>
      <c r="R192"/>
      <c r="S192"/>
      <c r="T192"/>
      <c r="U192"/>
    </row>
    <row r="193" spans="15:21" s="17" customFormat="1" ht="44.45" customHeight="1">
      <c r="O193"/>
      <c r="P193"/>
      <c r="Q193"/>
      <c r="R193"/>
      <c r="S193"/>
      <c r="T193"/>
      <c r="U193"/>
    </row>
    <row r="194" spans="15:21" s="17" customFormat="1" ht="15.75" customHeight="1">
      <c r="O194"/>
      <c r="P194"/>
      <c r="Q194"/>
      <c r="R194"/>
      <c r="S194"/>
      <c r="T194"/>
      <c r="U194"/>
    </row>
    <row r="195" spans="15:21" s="17" customFormat="1" ht="15.75" customHeight="1">
      <c r="O195"/>
      <c r="P195"/>
      <c r="Q195"/>
      <c r="R195"/>
      <c r="S195"/>
      <c r="T195"/>
      <c r="U195"/>
    </row>
    <row r="196" spans="15:21" s="17" customFormat="1" ht="46.9" customHeight="1"/>
    <row r="197" spans="15:21" s="17" customFormat="1" ht="15.75" customHeight="1"/>
    <row r="198" spans="15:21" s="17" customFormat="1" ht="15.75" customHeight="1"/>
    <row r="199" spans="15:21" s="17" customFormat="1" ht="51" customHeight="1"/>
    <row r="200" spans="15:21" s="17" customFormat="1" ht="15.75" customHeight="1"/>
    <row r="201" spans="15:21" s="17" customFormat="1" ht="15.75" customHeight="1"/>
    <row r="202" spans="15:21" s="17" customFormat="1" ht="61.15" customHeight="1"/>
    <row r="203" spans="15:21" s="17" customFormat="1" ht="15.75" customHeight="1"/>
    <row r="204" spans="15:21" s="17" customFormat="1" ht="15.75" customHeight="1"/>
    <row r="205" spans="15:21" s="17" customFormat="1" ht="61.15" customHeight="1"/>
    <row r="206" spans="15:21" s="17" customFormat="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</sheetData>
  <mergeCells count="133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8:G8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Перспектива</vt:lpstr>
      <vt:lpstr>Перспектива!Область_печати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Олександр Свет</cp:lastModifiedBy>
  <cp:lastPrinted>2020-05-21T08:09:32Z</cp:lastPrinted>
  <dcterms:created xsi:type="dcterms:W3CDTF">2018-06-18T10:20:14Z</dcterms:created>
  <dcterms:modified xsi:type="dcterms:W3CDTF">2021-01-06T13:45:52Z</dcterms:modified>
</cp:coreProperties>
</file>