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/>
  </bookViews>
  <sheets>
    <sheet name="Перспектива" sheetId="1" r:id="rId1"/>
  </sheets>
  <calcPr calcId="124519"/>
</workbook>
</file>

<file path=xl/calcChain.xml><?xml version="1.0" encoding="utf-8"?>
<calcChain xmlns="http://schemas.openxmlformats.org/spreadsheetml/2006/main">
  <c r="C23" i="1"/>
  <c r="F23" s="1"/>
  <c r="D23"/>
  <c r="E23"/>
  <c r="E22" s="1"/>
  <c r="E21" s="1"/>
  <c r="L23"/>
  <c r="F24"/>
  <c r="C54" s="1"/>
  <c r="C53" s="1"/>
  <c r="M24"/>
  <c r="T24"/>
  <c r="Q54" s="1"/>
  <c r="C25"/>
  <c r="D25"/>
  <c r="E25"/>
  <c r="F25"/>
  <c r="C55" s="1"/>
  <c r="M25"/>
  <c r="T25"/>
  <c r="Q55" s="1"/>
  <c r="F26"/>
  <c r="J26"/>
  <c r="K26"/>
  <c r="K23" s="1"/>
  <c r="K22" s="1"/>
  <c r="L26"/>
  <c r="Q26"/>
  <c r="Q23" s="1"/>
  <c r="R26"/>
  <c r="R23" s="1"/>
  <c r="R22" s="1"/>
  <c r="S26"/>
  <c r="S23" s="1"/>
  <c r="S22" s="1"/>
  <c r="S21" s="1"/>
  <c r="F27"/>
  <c r="C57" s="1"/>
  <c r="M27"/>
  <c r="T27"/>
  <c r="Q57" s="1"/>
  <c r="F28"/>
  <c r="F29"/>
  <c r="C59" s="1"/>
  <c r="M29"/>
  <c r="T29"/>
  <c r="Q59" s="1"/>
  <c r="F30"/>
  <c r="M30"/>
  <c r="J60" s="1"/>
  <c r="T30"/>
  <c r="F31"/>
  <c r="C61" s="1"/>
  <c r="M31"/>
  <c r="T31"/>
  <c r="Q61" s="1"/>
  <c r="F32"/>
  <c r="J32"/>
  <c r="K32"/>
  <c r="L32"/>
  <c r="Q32"/>
  <c r="R32"/>
  <c r="S32"/>
  <c r="F33"/>
  <c r="C63" s="1"/>
  <c r="J33"/>
  <c r="K33"/>
  <c r="L33"/>
  <c r="M33"/>
  <c r="J64" s="1"/>
  <c r="Q33"/>
  <c r="R33"/>
  <c r="S33"/>
  <c r="T33"/>
  <c r="Q64" s="1"/>
  <c r="F34"/>
  <c r="F35"/>
  <c r="C65" s="1"/>
  <c r="D36"/>
  <c r="E36"/>
  <c r="F37"/>
  <c r="C38"/>
  <c r="F39"/>
  <c r="C69" s="1"/>
  <c r="F40"/>
  <c r="F41"/>
  <c r="C71" s="1"/>
  <c r="F42"/>
  <c r="F43"/>
  <c r="C73" s="1"/>
  <c r="F44"/>
  <c r="F45"/>
  <c r="C75" s="1"/>
  <c r="M45"/>
  <c r="T45"/>
  <c r="Q75" s="1"/>
  <c r="F46"/>
  <c r="M46"/>
  <c r="J76" s="1"/>
  <c r="T46"/>
  <c r="F47"/>
  <c r="C77" s="1"/>
  <c r="M47"/>
  <c r="T47"/>
  <c r="Q77" s="1"/>
  <c r="D53"/>
  <c r="D52" s="1"/>
  <c r="D51" s="1"/>
  <c r="E53"/>
  <c r="E52" s="1"/>
  <c r="E51" s="1"/>
  <c r="F53"/>
  <c r="F54"/>
  <c r="C84" s="1"/>
  <c r="C83" s="1"/>
  <c r="J54"/>
  <c r="M54"/>
  <c r="J84" s="1"/>
  <c r="T54"/>
  <c r="Q84" s="1"/>
  <c r="D55"/>
  <c r="E55"/>
  <c r="F55"/>
  <c r="C85" s="1"/>
  <c r="J55"/>
  <c r="K55"/>
  <c r="L55"/>
  <c r="M55"/>
  <c r="J85" s="1"/>
  <c r="R55"/>
  <c r="S55"/>
  <c r="T55"/>
  <c r="Q85" s="1"/>
  <c r="C56"/>
  <c r="F56"/>
  <c r="C86" s="1"/>
  <c r="F57"/>
  <c r="C87" s="1"/>
  <c r="J57"/>
  <c r="M57"/>
  <c r="T57"/>
  <c r="C58"/>
  <c r="F58"/>
  <c r="C88" s="1"/>
  <c r="F59"/>
  <c r="C89" s="1"/>
  <c r="J59"/>
  <c r="M59"/>
  <c r="T59"/>
  <c r="C60"/>
  <c r="F60"/>
  <c r="C90" s="1"/>
  <c r="M60"/>
  <c r="Q60"/>
  <c r="T60"/>
  <c r="F61"/>
  <c r="C91" s="1"/>
  <c r="J61"/>
  <c r="K61"/>
  <c r="L61"/>
  <c r="M61"/>
  <c r="R61"/>
  <c r="S61"/>
  <c r="T61"/>
  <c r="C62"/>
  <c r="F62"/>
  <c r="C92" s="1"/>
  <c r="F63"/>
  <c r="C93" s="1"/>
  <c r="J63"/>
  <c r="K63"/>
  <c r="M63" s="1"/>
  <c r="J103" s="1"/>
  <c r="Q63"/>
  <c r="C64"/>
  <c r="F64"/>
  <c r="C94" s="1"/>
  <c r="K64"/>
  <c r="L64"/>
  <c r="L63" s="1"/>
  <c r="M64"/>
  <c r="R64"/>
  <c r="R63" s="1"/>
  <c r="T63" s="1"/>
  <c r="Q103" s="1"/>
  <c r="T103" s="1"/>
  <c r="Q134" s="1"/>
  <c r="S64"/>
  <c r="S63" s="1"/>
  <c r="T64"/>
  <c r="F65"/>
  <c r="C95" s="1"/>
  <c r="J65"/>
  <c r="M65"/>
  <c r="Q65"/>
  <c r="T65"/>
  <c r="D66"/>
  <c r="E66"/>
  <c r="C67"/>
  <c r="F67"/>
  <c r="F69"/>
  <c r="C70"/>
  <c r="F70"/>
  <c r="F71"/>
  <c r="C72"/>
  <c r="F72"/>
  <c r="F73"/>
  <c r="C74"/>
  <c r="F74"/>
  <c r="F75"/>
  <c r="J75"/>
  <c r="M75"/>
  <c r="T75"/>
  <c r="C76"/>
  <c r="F76"/>
  <c r="M76"/>
  <c r="Q76"/>
  <c r="T76"/>
  <c r="F77"/>
  <c r="J77"/>
  <c r="M77"/>
  <c r="T77"/>
  <c r="D83"/>
  <c r="D82" s="1"/>
  <c r="D81" s="1"/>
  <c r="E83"/>
  <c r="E82" s="1"/>
  <c r="E81" s="1"/>
  <c r="F83"/>
  <c r="F84"/>
  <c r="M84"/>
  <c r="T84"/>
  <c r="D85"/>
  <c r="E85"/>
  <c r="F85"/>
  <c r="K85"/>
  <c r="L85"/>
  <c r="M85"/>
  <c r="R85"/>
  <c r="S85"/>
  <c r="T85"/>
  <c r="F86"/>
  <c r="F87"/>
  <c r="F88"/>
  <c r="F89"/>
  <c r="F90"/>
  <c r="F91"/>
  <c r="F92"/>
  <c r="F93"/>
  <c r="F94"/>
  <c r="F95"/>
  <c r="F96"/>
  <c r="D97"/>
  <c r="E97"/>
  <c r="C98"/>
  <c r="F98" s="1"/>
  <c r="C129" s="1"/>
  <c r="J98"/>
  <c r="M98" s="1"/>
  <c r="J129" s="1"/>
  <c r="Q98"/>
  <c r="T98" s="1"/>
  <c r="Q129" s="1"/>
  <c r="J99"/>
  <c r="M99" s="1"/>
  <c r="J130" s="1"/>
  <c r="Q99"/>
  <c r="T99" s="1"/>
  <c r="Q130" s="1"/>
  <c r="C100"/>
  <c r="F100" s="1"/>
  <c r="C131" s="1"/>
  <c r="J100"/>
  <c r="M100" s="1"/>
  <c r="J131" s="1"/>
  <c r="Q100"/>
  <c r="T100" s="1"/>
  <c r="Q131" s="1"/>
  <c r="C101"/>
  <c r="F101" s="1"/>
  <c r="C132" s="1"/>
  <c r="J101"/>
  <c r="K101"/>
  <c r="L101"/>
  <c r="Q101"/>
  <c r="R101"/>
  <c r="S101"/>
  <c r="C102"/>
  <c r="F102" s="1"/>
  <c r="C133" s="1"/>
  <c r="C103"/>
  <c r="F103" s="1"/>
  <c r="C134" s="1"/>
  <c r="S103"/>
  <c r="C104"/>
  <c r="F104" s="1"/>
  <c r="C135" s="1"/>
  <c r="J104"/>
  <c r="K104"/>
  <c r="K103" s="1"/>
  <c r="L104"/>
  <c r="L103" s="1"/>
  <c r="Q104"/>
  <c r="R104"/>
  <c r="R103" s="1"/>
  <c r="S104"/>
  <c r="C105"/>
  <c r="F105" s="1"/>
  <c r="C136" s="1"/>
  <c r="J105"/>
  <c r="M105" s="1"/>
  <c r="J136" s="1"/>
  <c r="Q105"/>
  <c r="T105" s="1"/>
  <c r="Q136" s="1"/>
  <c r="C106"/>
  <c r="F106" s="1"/>
  <c r="C137" s="1"/>
  <c r="J106"/>
  <c r="M106" s="1"/>
  <c r="J137" s="1"/>
  <c r="Q106"/>
  <c r="T106" s="1"/>
  <c r="Q137" s="1"/>
  <c r="C107"/>
  <c r="F107" s="1"/>
  <c r="C138" s="1"/>
  <c r="J107"/>
  <c r="M107" s="1"/>
  <c r="J138" s="1"/>
  <c r="Q107"/>
  <c r="T107" s="1"/>
  <c r="Q138" s="1"/>
  <c r="C108"/>
  <c r="F108" s="1"/>
  <c r="C139" s="1"/>
  <c r="J108"/>
  <c r="M108" s="1"/>
  <c r="J139" s="1"/>
  <c r="Q108"/>
  <c r="T108" s="1"/>
  <c r="Q139" s="1"/>
  <c r="C114"/>
  <c r="D114"/>
  <c r="D113" s="1"/>
  <c r="D112" s="1"/>
  <c r="E114"/>
  <c r="E113" s="1"/>
  <c r="E112" s="1"/>
  <c r="C115"/>
  <c r="F115" s="1"/>
  <c r="J115"/>
  <c r="M115" s="1"/>
  <c r="Q115"/>
  <c r="T115" s="1"/>
  <c r="C116"/>
  <c r="D116"/>
  <c r="E116"/>
  <c r="J116"/>
  <c r="K116"/>
  <c r="L116"/>
  <c r="Q116"/>
  <c r="R116"/>
  <c r="S116"/>
  <c r="C117"/>
  <c r="F117" s="1"/>
  <c r="C118"/>
  <c r="F118" s="1"/>
  <c r="C119"/>
  <c r="F119" s="1"/>
  <c r="C120"/>
  <c r="F120" s="1"/>
  <c r="C121"/>
  <c r="F121" s="1"/>
  <c r="C122"/>
  <c r="F122" s="1"/>
  <c r="C123"/>
  <c r="F123" s="1"/>
  <c r="C124"/>
  <c r="F124" s="1"/>
  <c r="C125"/>
  <c r="F125" s="1"/>
  <c r="C126"/>
  <c r="F126" s="1"/>
  <c r="F127"/>
  <c r="D128"/>
  <c r="E128"/>
  <c r="F129"/>
  <c r="M129"/>
  <c r="T129"/>
  <c r="M130"/>
  <c r="T130"/>
  <c r="F131"/>
  <c r="M131"/>
  <c r="T131"/>
  <c r="F132"/>
  <c r="K132"/>
  <c r="L132"/>
  <c r="R132"/>
  <c r="S132"/>
  <c r="F133"/>
  <c r="F134"/>
  <c r="F135"/>
  <c r="K135"/>
  <c r="K134" s="1"/>
  <c r="L135"/>
  <c r="L134" s="1"/>
  <c r="R135"/>
  <c r="R134" s="1"/>
  <c r="S135"/>
  <c r="S134" s="1"/>
  <c r="F136"/>
  <c r="M136"/>
  <c r="T136"/>
  <c r="F137"/>
  <c r="M137"/>
  <c r="T137"/>
  <c r="F138"/>
  <c r="M138"/>
  <c r="T138"/>
  <c r="F139"/>
  <c r="M139"/>
  <c r="T139"/>
  <c r="D143"/>
  <c r="E143"/>
  <c r="D144"/>
  <c r="C145"/>
  <c r="D145"/>
  <c r="E145"/>
  <c r="C146"/>
  <c r="F146" s="1"/>
  <c r="J146"/>
  <c r="M146" s="1"/>
  <c r="Q146"/>
  <c r="T146" s="1"/>
  <c r="D147"/>
  <c r="E147"/>
  <c r="K147"/>
  <c r="L147"/>
  <c r="R147"/>
  <c r="S147"/>
  <c r="C148"/>
  <c r="F148" s="1"/>
  <c r="C149"/>
  <c r="F149" s="1"/>
  <c r="C150"/>
  <c r="F150" s="1"/>
  <c r="C151"/>
  <c r="F151" s="1"/>
  <c r="C152"/>
  <c r="F152" s="1"/>
  <c r="C153"/>
  <c r="F153" s="1"/>
  <c r="C154"/>
  <c r="F154" s="1"/>
  <c r="C155"/>
  <c r="F155" s="1"/>
  <c r="C156"/>
  <c r="F156" s="1"/>
  <c r="C157"/>
  <c r="F157" s="1"/>
  <c r="C158"/>
  <c r="F158" s="1"/>
  <c r="D159"/>
  <c r="E159"/>
  <c r="C160"/>
  <c r="F160" s="1"/>
  <c r="J160"/>
  <c r="M160" s="1"/>
  <c r="Q160"/>
  <c r="T160" s="1"/>
  <c r="J161"/>
  <c r="M161" s="1"/>
  <c r="Q161"/>
  <c r="T161" s="1"/>
  <c r="C162"/>
  <c r="F162" s="1"/>
  <c r="J162"/>
  <c r="M162" s="1"/>
  <c r="Q162"/>
  <c r="T162" s="1"/>
  <c r="C163"/>
  <c r="F163" s="1"/>
  <c r="K163"/>
  <c r="L163"/>
  <c r="R163"/>
  <c r="S163"/>
  <c r="C164"/>
  <c r="F164" s="1"/>
  <c r="C165"/>
  <c r="F165" s="1"/>
  <c r="S165"/>
  <c r="C166"/>
  <c r="F166" s="1"/>
  <c r="K166"/>
  <c r="K165" s="1"/>
  <c r="L166"/>
  <c r="L165" s="1"/>
  <c r="R166"/>
  <c r="R165" s="1"/>
  <c r="S166"/>
  <c r="C167"/>
  <c r="F167" s="1"/>
  <c r="J167"/>
  <c r="M167" s="1"/>
  <c r="Q167"/>
  <c r="T167" s="1"/>
  <c r="C168"/>
  <c r="F168" s="1"/>
  <c r="J168"/>
  <c r="M168" s="1"/>
  <c r="Q168"/>
  <c r="T168" s="1"/>
  <c r="C169"/>
  <c r="F169" s="1"/>
  <c r="J169"/>
  <c r="M169" s="1"/>
  <c r="Q169"/>
  <c r="T169" s="1"/>
  <c r="Q200" s="1"/>
  <c r="T200" s="1"/>
  <c r="C170"/>
  <c r="F170" s="1"/>
  <c r="C201" s="1"/>
  <c r="F201" s="1"/>
  <c r="J170"/>
  <c r="M170" s="1"/>
  <c r="J201" s="1"/>
  <c r="M201" s="1"/>
  <c r="Q170"/>
  <c r="T170" s="1"/>
  <c r="Q201" s="1"/>
  <c r="T201" s="1"/>
  <c r="C177"/>
  <c r="F177" s="1"/>
  <c r="C208" s="1"/>
  <c r="J177"/>
  <c r="M177" s="1"/>
  <c r="J208" s="1"/>
  <c r="M208" s="1"/>
  <c r="J239" s="1"/>
  <c r="M239" s="1"/>
  <c r="J271" s="1"/>
  <c r="M271" s="1"/>
  <c r="J303" s="1"/>
  <c r="M303" s="1"/>
  <c r="J335" s="1"/>
  <c r="M335" s="1"/>
  <c r="J367" s="1"/>
  <c r="M367" s="1"/>
  <c r="Q177"/>
  <c r="T177" s="1"/>
  <c r="Q208" s="1"/>
  <c r="T208" s="1"/>
  <c r="E178"/>
  <c r="K178"/>
  <c r="L178"/>
  <c r="R178"/>
  <c r="S178"/>
  <c r="C179"/>
  <c r="F179" s="1"/>
  <c r="C210" s="1"/>
  <c r="F210" s="1"/>
  <c r="C180"/>
  <c r="F180" s="1"/>
  <c r="C211" s="1"/>
  <c r="F211" s="1"/>
  <c r="C242" s="1"/>
  <c r="F242" s="1"/>
  <c r="C274" s="1"/>
  <c r="F274" s="1"/>
  <c r="C306" s="1"/>
  <c r="F306" s="1"/>
  <c r="C338" s="1"/>
  <c r="F338" s="1"/>
  <c r="C370" s="1"/>
  <c r="F370" s="1"/>
  <c r="C181"/>
  <c r="F181" s="1"/>
  <c r="C212" s="1"/>
  <c r="F212" s="1"/>
  <c r="C182"/>
  <c r="F182" s="1"/>
  <c r="C213" s="1"/>
  <c r="F213" s="1"/>
  <c r="C244" s="1"/>
  <c r="F244" s="1"/>
  <c r="C276" s="1"/>
  <c r="F276" s="1"/>
  <c r="C308" s="1"/>
  <c r="F308" s="1"/>
  <c r="C340" s="1"/>
  <c r="F340" s="1"/>
  <c r="C372" s="1"/>
  <c r="F372" s="1"/>
  <c r="C183"/>
  <c r="F183" s="1"/>
  <c r="C214" s="1"/>
  <c r="F214" s="1"/>
  <c r="C184"/>
  <c r="F184" s="1"/>
  <c r="C215" s="1"/>
  <c r="F215" s="1"/>
  <c r="C246" s="1"/>
  <c r="F246" s="1"/>
  <c r="C278" s="1"/>
  <c r="F278" s="1"/>
  <c r="C310" s="1"/>
  <c r="F310" s="1"/>
  <c r="C342" s="1"/>
  <c r="F342" s="1"/>
  <c r="C374" s="1"/>
  <c r="F374" s="1"/>
  <c r="C185"/>
  <c r="F185" s="1"/>
  <c r="C216" s="1"/>
  <c r="F216" s="1"/>
  <c r="C186"/>
  <c r="F186" s="1"/>
  <c r="C217" s="1"/>
  <c r="F217" s="1"/>
  <c r="C248" s="1"/>
  <c r="F248" s="1"/>
  <c r="C280" s="1"/>
  <c r="F280" s="1"/>
  <c r="C312" s="1"/>
  <c r="F312" s="1"/>
  <c r="C344" s="1"/>
  <c r="F344" s="1"/>
  <c r="C376" s="1"/>
  <c r="F376" s="1"/>
  <c r="C187"/>
  <c r="F187" s="1"/>
  <c r="C218" s="1"/>
  <c r="F218" s="1"/>
  <c r="C188"/>
  <c r="F188" s="1"/>
  <c r="C219" s="1"/>
  <c r="F219" s="1"/>
  <c r="C250" s="1"/>
  <c r="F250" s="1"/>
  <c r="C282" s="1"/>
  <c r="F282" s="1"/>
  <c r="C314" s="1"/>
  <c r="F314" s="1"/>
  <c r="C346" s="1"/>
  <c r="F346" s="1"/>
  <c r="C378" s="1"/>
  <c r="F378" s="1"/>
  <c r="C189"/>
  <c r="F189" s="1"/>
  <c r="C220" s="1"/>
  <c r="F220" s="1"/>
  <c r="C191"/>
  <c r="F191" s="1"/>
  <c r="C222" s="1"/>
  <c r="F222" s="1"/>
  <c r="C253" s="1"/>
  <c r="F253" s="1"/>
  <c r="C285" s="1"/>
  <c r="F285" s="1"/>
  <c r="C317" s="1"/>
  <c r="F317" s="1"/>
  <c r="C349" s="1"/>
  <c r="F349" s="1"/>
  <c r="C381" s="1"/>
  <c r="F381" s="1"/>
  <c r="J191"/>
  <c r="M191" s="1"/>
  <c r="J222" s="1"/>
  <c r="M222" s="1"/>
  <c r="J253" s="1"/>
  <c r="Q191"/>
  <c r="T191" s="1"/>
  <c r="Q222" s="1"/>
  <c r="T222" s="1"/>
  <c r="Q253" s="1"/>
  <c r="T253" s="1"/>
  <c r="Q285" s="1"/>
  <c r="T285" s="1"/>
  <c r="Q317" s="1"/>
  <c r="T317" s="1"/>
  <c r="Q349" s="1"/>
  <c r="T349" s="1"/>
  <c r="Q381" s="1"/>
  <c r="T381" s="1"/>
  <c r="J192"/>
  <c r="M192" s="1"/>
  <c r="J223" s="1"/>
  <c r="M223" s="1"/>
  <c r="J254" s="1"/>
  <c r="Q192"/>
  <c r="T192" s="1"/>
  <c r="Q223" s="1"/>
  <c r="T223" s="1"/>
  <c r="Q254" s="1"/>
  <c r="C193"/>
  <c r="F193" s="1"/>
  <c r="C224" s="1"/>
  <c r="F224" s="1"/>
  <c r="C255" s="1"/>
  <c r="J193"/>
  <c r="M193" s="1"/>
  <c r="J224" s="1"/>
  <c r="M224" s="1"/>
  <c r="J255" s="1"/>
  <c r="Q193"/>
  <c r="T193" s="1"/>
  <c r="Q224" s="1"/>
  <c r="T224" s="1"/>
  <c r="Q255" s="1"/>
  <c r="C194"/>
  <c r="F194" s="1"/>
  <c r="C225" s="1"/>
  <c r="F225" s="1"/>
  <c r="C256" s="1"/>
  <c r="D194"/>
  <c r="D190" s="1"/>
  <c r="D178" s="1"/>
  <c r="E194"/>
  <c r="E190" s="1"/>
  <c r="K194"/>
  <c r="L194"/>
  <c r="R194"/>
  <c r="S194"/>
  <c r="C195"/>
  <c r="F195" s="1"/>
  <c r="C226" s="1"/>
  <c r="F226" s="1"/>
  <c r="C257" s="1"/>
  <c r="C196"/>
  <c r="C197"/>
  <c r="F197" s="1"/>
  <c r="D197"/>
  <c r="D196" s="1"/>
  <c r="E197"/>
  <c r="E196" s="1"/>
  <c r="K197"/>
  <c r="K196" s="1"/>
  <c r="L197"/>
  <c r="L196" s="1"/>
  <c r="R197"/>
  <c r="R196" s="1"/>
  <c r="S197"/>
  <c r="S196" s="1"/>
  <c r="C198"/>
  <c r="F198" s="1"/>
  <c r="C229" s="1"/>
  <c r="F229" s="1"/>
  <c r="C260" s="1"/>
  <c r="F260" s="1"/>
  <c r="C292" s="1"/>
  <c r="F292" s="1"/>
  <c r="C324" s="1"/>
  <c r="F324" s="1"/>
  <c r="C356" s="1"/>
  <c r="F356" s="1"/>
  <c r="C388" s="1"/>
  <c r="F388" s="1"/>
  <c r="J198"/>
  <c r="M198" s="1"/>
  <c r="Q198"/>
  <c r="T198" s="1"/>
  <c r="Q229" s="1"/>
  <c r="T229" s="1"/>
  <c r="Q260" s="1"/>
  <c r="T260" s="1"/>
  <c r="Q292" s="1"/>
  <c r="T292" s="1"/>
  <c r="Q324" s="1"/>
  <c r="T324" s="1"/>
  <c r="Q356" s="1"/>
  <c r="T356" s="1"/>
  <c r="Q388" s="1"/>
  <c r="T388" s="1"/>
  <c r="C199"/>
  <c r="F199" s="1"/>
  <c r="J199"/>
  <c r="M199" s="1"/>
  <c r="J230" s="1"/>
  <c r="M230" s="1"/>
  <c r="J261" s="1"/>
  <c r="M261" s="1"/>
  <c r="J293" s="1"/>
  <c r="M293" s="1"/>
  <c r="J325" s="1"/>
  <c r="M325" s="1"/>
  <c r="J357" s="1"/>
  <c r="M357" s="1"/>
  <c r="J389" s="1"/>
  <c r="M389" s="1"/>
  <c r="Q199"/>
  <c r="T199" s="1"/>
  <c r="C200"/>
  <c r="F200" s="1"/>
  <c r="C231" s="1"/>
  <c r="F231" s="1"/>
  <c r="C262" s="1"/>
  <c r="F262" s="1"/>
  <c r="C294" s="1"/>
  <c r="F294" s="1"/>
  <c r="C326" s="1"/>
  <c r="F326" s="1"/>
  <c r="C358" s="1"/>
  <c r="F358" s="1"/>
  <c r="C390" s="1"/>
  <c r="F390" s="1"/>
  <c r="J200"/>
  <c r="M200" s="1"/>
  <c r="D209"/>
  <c r="E209"/>
  <c r="K209"/>
  <c r="L209"/>
  <c r="R209"/>
  <c r="S209"/>
  <c r="D225"/>
  <c r="E225"/>
  <c r="K225"/>
  <c r="L225"/>
  <c r="R225"/>
  <c r="S225"/>
  <c r="C228"/>
  <c r="D228"/>
  <c r="D227" s="1"/>
  <c r="E228"/>
  <c r="E227" s="1"/>
  <c r="K228"/>
  <c r="K227" s="1"/>
  <c r="L228"/>
  <c r="L227" s="1"/>
  <c r="R228"/>
  <c r="R227" s="1"/>
  <c r="S228"/>
  <c r="S227" s="1"/>
  <c r="J229"/>
  <c r="M229" s="1"/>
  <c r="J260" s="1"/>
  <c r="C230"/>
  <c r="F230" s="1"/>
  <c r="C261" s="1"/>
  <c r="Q230"/>
  <c r="T230" s="1"/>
  <c r="Q261" s="1"/>
  <c r="J231"/>
  <c r="M231" s="1"/>
  <c r="J262" s="1"/>
  <c r="Q231"/>
  <c r="T231" s="1"/>
  <c r="Q262" s="1"/>
  <c r="C232"/>
  <c r="F232" s="1"/>
  <c r="C263" s="1"/>
  <c r="J232"/>
  <c r="M232" s="1"/>
  <c r="J263" s="1"/>
  <c r="Q232"/>
  <c r="T232" s="1"/>
  <c r="Q263" s="1"/>
  <c r="Q239"/>
  <c r="T239" s="1"/>
  <c r="D240"/>
  <c r="E240"/>
  <c r="K240"/>
  <c r="L240"/>
  <c r="R240"/>
  <c r="S240"/>
  <c r="C241"/>
  <c r="F241" s="1"/>
  <c r="C243"/>
  <c r="F243" s="1"/>
  <c r="C245"/>
  <c r="F245" s="1"/>
  <c r="C247"/>
  <c r="F247" s="1"/>
  <c r="C249"/>
  <c r="F249" s="1"/>
  <c r="C251"/>
  <c r="F251" s="1"/>
  <c r="M253"/>
  <c r="M254"/>
  <c r="T254"/>
  <c r="F255"/>
  <c r="M255"/>
  <c r="T255"/>
  <c r="D256"/>
  <c r="E256"/>
  <c r="E252" s="1"/>
  <c r="F256"/>
  <c r="K256"/>
  <c r="L256"/>
  <c r="R256"/>
  <c r="S256"/>
  <c r="F257"/>
  <c r="K258"/>
  <c r="D259"/>
  <c r="D258" s="1"/>
  <c r="E259"/>
  <c r="E258" s="1"/>
  <c r="K259"/>
  <c r="L259"/>
  <c r="L258" s="1"/>
  <c r="R259"/>
  <c r="R258" s="1"/>
  <c r="S259"/>
  <c r="S258" s="1"/>
  <c r="M260"/>
  <c r="F261"/>
  <c r="T261"/>
  <c r="M262"/>
  <c r="T262"/>
  <c r="F263"/>
  <c r="M263"/>
  <c r="T263"/>
  <c r="C270"/>
  <c r="J270"/>
  <c r="M270"/>
  <c r="J302" s="1"/>
  <c r="M302" s="1"/>
  <c r="J334" s="1"/>
  <c r="M334" s="1"/>
  <c r="J366" s="1"/>
  <c r="M366" s="1"/>
  <c r="Q270"/>
  <c r="T270"/>
  <c r="Q302" s="1"/>
  <c r="T302" s="1"/>
  <c r="Q334" s="1"/>
  <c r="T334" s="1"/>
  <c r="Q366" s="1"/>
  <c r="T366" s="1"/>
  <c r="Q271"/>
  <c r="T271" s="1"/>
  <c r="Q303" s="1"/>
  <c r="T303" s="1"/>
  <c r="Q335" s="1"/>
  <c r="T335" s="1"/>
  <c r="Q367" s="1"/>
  <c r="T367" s="1"/>
  <c r="D272"/>
  <c r="E272"/>
  <c r="K272"/>
  <c r="L272"/>
  <c r="R272"/>
  <c r="S272"/>
  <c r="C273"/>
  <c r="F273" s="1"/>
  <c r="C305" s="1"/>
  <c r="F305" s="1"/>
  <c r="C337" s="1"/>
  <c r="F337" s="1"/>
  <c r="C369" s="1"/>
  <c r="F369" s="1"/>
  <c r="C275"/>
  <c r="F275" s="1"/>
  <c r="C307" s="1"/>
  <c r="F307" s="1"/>
  <c r="C339" s="1"/>
  <c r="F339" s="1"/>
  <c r="C371" s="1"/>
  <c r="F371" s="1"/>
  <c r="C277"/>
  <c r="F277" s="1"/>
  <c r="C309" s="1"/>
  <c r="F309" s="1"/>
  <c r="C341" s="1"/>
  <c r="F341" s="1"/>
  <c r="C373" s="1"/>
  <c r="F373" s="1"/>
  <c r="C279"/>
  <c r="F279" s="1"/>
  <c r="C311" s="1"/>
  <c r="F311" s="1"/>
  <c r="C343" s="1"/>
  <c r="F343" s="1"/>
  <c r="C375" s="1"/>
  <c r="F375" s="1"/>
  <c r="C281"/>
  <c r="F281" s="1"/>
  <c r="C313" s="1"/>
  <c r="F313" s="1"/>
  <c r="C345" s="1"/>
  <c r="F345" s="1"/>
  <c r="C377" s="1"/>
  <c r="F377" s="1"/>
  <c r="C283"/>
  <c r="F283" s="1"/>
  <c r="C315" s="1"/>
  <c r="F315" s="1"/>
  <c r="C347" s="1"/>
  <c r="F347" s="1"/>
  <c r="C379" s="1"/>
  <c r="F379" s="1"/>
  <c r="J285"/>
  <c r="M285" s="1"/>
  <c r="J317" s="1"/>
  <c r="M317" s="1"/>
  <c r="J349" s="1"/>
  <c r="M349" s="1"/>
  <c r="J381" s="1"/>
  <c r="M381" s="1"/>
  <c r="J286"/>
  <c r="M286" s="1"/>
  <c r="J318" s="1"/>
  <c r="M318" s="1"/>
  <c r="J350" s="1"/>
  <c r="M350" s="1"/>
  <c r="J382" s="1"/>
  <c r="M382" s="1"/>
  <c r="Q286"/>
  <c r="T286" s="1"/>
  <c r="Q318" s="1"/>
  <c r="T318" s="1"/>
  <c r="Q350" s="1"/>
  <c r="T350" s="1"/>
  <c r="Q382" s="1"/>
  <c r="T382" s="1"/>
  <c r="C287"/>
  <c r="F287" s="1"/>
  <c r="C319" s="1"/>
  <c r="F319" s="1"/>
  <c r="C351" s="1"/>
  <c r="F351" s="1"/>
  <c r="C383" s="1"/>
  <c r="F383" s="1"/>
  <c r="J287"/>
  <c r="M287" s="1"/>
  <c r="J319" s="1"/>
  <c r="M319" s="1"/>
  <c r="J351" s="1"/>
  <c r="M351" s="1"/>
  <c r="J383" s="1"/>
  <c r="M383" s="1"/>
  <c r="Q287"/>
  <c r="T287" s="1"/>
  <c r="Q319" s="1"/>
  <c r="T319" s="1"/>
  <c r="Q351" s="1"/>
  <c r="T351" s="1"/>
  <c r="Q383" s="1"/>
  <c r="T383" s="1"/>
  <c r="C288"/>
  <c r="F288" s="1"/>
  <c r="C320" s="1"/>
  <c r="F320" s="1"/>
  <c r="C352" s="1"/>
  <c r="F352" s="1"/>
  <c r="C384" s="1"/>
  <c r="F384" s="1"/>
  <c r="D288"/>
  <c r="E288"/>
  <c r="K288"/>
  <c r="L288"/>
  <c r="R288"/>
  <c r="S288"/>
  <c r="C289"/>
  <c r="F289" s="1"/>
  <c r="C321" s="1"/>
  <c r="F321" s="1"/>
  <c r="C353" s="1"/>
  <c r="F353" s="1"/>
  <c r="C385" s="1"/>
  <c r="F385" s="1"/>
  <c r="D291"/>
  <c r="D290" s="1"/>
  <c r="E291"/>
  <c r="E290" s="1"/>
  <c r="K291"/>
  <c r="K290" s="1"/>
  <c r="L291"/>
  <c r="L290" s="1"/>
  <c r="R291"/>
  <c r="R290" s="1"/>
  <c r="S291"/>
  <c r="S290" s="1"/>
  <c r="J292"/>
  <c r="M292" s="1"/>
  <c r="J324" s="1"/>
  <c r="M324" s="1"/>
  <c r="J356" s="1"/>
  <c r="M356" s="1"/>
  <c r="J388" s="1"/>
  <c r="M388" s="1"/>
  <c r="C293"/>
  <c r="F293" s="1"/>
  <c r="C325" s="1"/>
  <c r="F325" s="1"/>
  <c r="C357" s="1"/>
  <c r="F357" s="1"/>
  <c r="C389" s="1"/>
  <c r="F389" s="1"/>
  <c r="Q293"/>
  <c r="T293" s="1"/>
  <c r="Q325" s="1"/>
  <c r="T325" s="1"/>
  <c r="Q357" s="1"/>
  <c r="T357" s="1"/>
  <c r="Q389" s="1"/>
  <c r="T389" s="1"/>
  <c r="J294"/>
  <c r="M294" s="1"/>
  <c r="J326" s="1"/>
  <c r="M326" s="1"/>
  <c r="J358" s="1"/>
  <c r="M358" s="1"/>
  <c r="J390" s="1"/>
  <c r="M390" s="1"/>
  <c r="Q294"/>
  <c r="T294" s="1"/>
  <c r="Q326" s="1"/>
  <c r="T326" s="1"/>
  <c r="Q358" s="1"/>
  <c r="T358" s="1"/>
  <c r="Q390" s="1"/>
  <c r="T390" s="1"/>
  <c r="C295"/>
  <c r="F295" s="1"/>
  <c r="C327" s="1"/>
  <c r="F327" s="1"/>
  <c r="C359" s="1"/>
  <c r="F359" s="1"/>
  <c r="C391" s="1"/>
  <c r="F391" s="1"/>
  <c r="J295"/>
  <c r="M295" s="1"/>
  <c r="J327" s="1"/>
  <c r="M327" s="1"/>
  <c r="J359" s="1"/>
  <c r="M359" s="1"/>
  <c r="J391" s="1"/>
  <c r="M391" s="1"/>
  <c r="Q295"/>
  <c r="T295" s="1"/>
  <c r="Q327" s="1"/>
  <c r="T327" s="1"/>
  <c r="Q359" s="1"/>
  <c r="T359" s="1"/>
  <c r="Q391" s="1"/>
  <c r="T391" s="1"/>
  <c r="C302"/>
  <c r="C301" s="1"/>
  <c r="C303"/>
  <c r="D304"/>
  <c r="E304"/>
  <c r="K304"/>
  <c r="L304"/>
  <c r="R304"/>
  <c r="S304"/>
  <c r="D320"/>
  <c r="E320"/>
  <c r="K320"/>
  <c r="L320"/>
  <c r="R320"/>
  <c r="S320"/>
  <c r="D323"/>
  <c r="D322" s="1"/>
  <c r="E323"/>
  <c r="E322" s="1"/>
  <c r="K323"/>
  <c r="K322" s="1"/>
  <c r="L323"/>
  <c r="L322" s="1"/>
  <c r="R323"/>
  <c r="R322" s="1"/>
  <c r="S323"/>
  <c r="S322" s="1"/>
  <c r="C334"/>
  <c r="C333" s="1"/>
  <c r="D336"/>
  <c r="E336"/>
  <c r="K336"/>
  <c r="L336"/>
  <c r="R336"/>
  <c r="S336"/>
  <c r="D352"/>
  <c r="E352"/>
  <c r="K352"/>
  <c r="L352"/>
  <c r="R352"/>
  <c r="S352"/>
  <c r="D355"/>
  <c r="D354" s="1"/>
  <c r="E355"/>
  <c r="E354" s="1"/>
  <c r="K355"/>
  <c r="K354" s="1"/>
  <c r="L355"/>
  <c r="L354" s="1"/>
  <c r="R355"/>
  <c r="R354" s="1"/>
  <c r="S355"/>
  <c r="S354" s="1"/>
  <c r="C366"/>
  <c r="C367"/>
  <c r="C365" s="1"/>
  <c r="D368"/>
  <c r="E368"/>
  <c r="K368"/>
  <c r="L368"/>
  <c r="R368"/>
  <c r="S368"/>
  <c r="D384"/>
  <c r="E384"/>
  <c r="K384"/>
  <c r="L384"/>
  <c r="R384"/>
  <c r="S384"/>
  <c r="D387"/>
  <c r="D386" s="1"/>
  <c r="E387"/>
  <c r="E386" s="1"/>
  <c r="K387"/>
  <c r="K386" s="1"/>
  <c r="L387"/>
  <c r="L386" s="1"/>
  <c r="R387"/>
  <c r="R386" s="1"/>
  <c r="S387"/>
  <c r="S386" s="1"/>
  <c r="F393"/>
  <c r="F394"/>
  <c r="C395"/>
  <c r="D395"/>
  <c r="E395"/>
  <c r="F395"/>
  <c r="F396"/>
  <c r="C398"/>
  <c r="C397" s="1"/>
  <c r="D398"/>
  <c r="D397" s="1"/>
  <c r="E398"/>
  <c r="F398" s="1"/>
  <c r="F399"/>
  <c r="F400"/>
  <c r="F401"/>
  <c r="E397" l="1"/>
  <c r="F397" s="1"/>
  <c r="F228"/>
  <c r="C259" s="1"/>
  <c r="F259" s="1"/>
  <c r="C291" s="1"/>
  <c r="F291" s="1"/>
  <c r="C323" s="1"/>
  <c r="F323" s="1"/>
  <c r="C355" s="1"/>
  <c r="F355" s="1"/>
  <c r="C387" s="1"/>
  <c r="F387" s="1"/>
  <c r="F196"/>
  <c r="C227" s="1"/>
  <c r="F227" s="1"/>
  <c r="C258" s="1"/>
  <c r="F258" s="1"/>
  <c r="C290" s="1"/>
  <c r="F290" s="1"/>
  <c r="C322" s="1"/>
  <c r="F322" s="1"/>
  <c r="C354" s="1"/>
  <c r="F354" s="1"/>
  <c r="C386" s="1"/>
  <c r="F386" s="1"/>
  <c r="M103"/>
  <c r="J134" s="1"/>
  <c r="M134" s="1"/>
  <c r="J165" s="1"/>
  <c r="M165" s="1"/>
  <c r="J196" s="1"/>
  <c r="M196" s="1"/>
  <c r="J227" s="1"/>
  <c r="M227" s="1"/>
  <c r="J258" s="1"/>
  <c r="M258" s="1"/>
  <c r="J290" s="1"/>
  <c r="M290" s="1"/>
  <c r="J322" s="1"/>
  <c r="M322" s="1"/>
  <c r="J354" s="1"/>
  <c r="M354" s="1"/>
  <c r="J386" s="1"/>
  <c r="M386" s="1"/>
  <c r="C207"/>
  <c r="F208"/>
  <c r="C239" s="1"/>
  <c r="T23"/>
  <c r="Q53" s="1"/>
  <c r="T53" s="1"/>
  <c r="Q83" s="1"/>
  <c r="T83" s="1"/>
  <c r="Q114" s="1"/>
  <c r="T114" s="1"/>
  <c r="Q145" s="1"/>
  <c r="T145" s="1"/>
  <c r="Q176" s="1"/>
  <c r="T176" s="1"/>
  <c r="Q207" s="1"/>
  <c r="T207" s="1"/>
  <c r="Q238" s="1"/>
  <c r="T238" s="1"/>
  <c r="Q269" s="1"/>
  <c r="T269" s="1"/>
  <c r="Q301" s="1"/>
  <c r="T301" s="1"/>
  <c r="Q333" s="1"/>
  <c r="T333" s="1"/>
  <c r="Q365" s="1"/>
  <c r="T365" s="1"/>
  <c r="Q22"/>
  <c r="T134"/>
  <c r="Q165" s="1"/>
  <c r="T165" s="1"/>
  <c r="Q196" s="1"/>
  <c r="T196" s="1"/>
  <c r="Q227" s="1"/>
  <c r="T227" s="1"/>
  <c r="Q258" s="1"/>
  <c r="T258" s="1"/>
  <c r="Q290" s="1"/>
  <c r="T290" s="1"/>
  <c r="Q322" s="1"/>
  <c r="T322" s="1"/>
  <c r="Q354" s="1"/>
  <c r="T354" s="1"/>
  <c r="Q386" s="1"/>
  <c r="T386" s="1"/>
  <c r="M26"/>
  <c r="J56" s="1"/>
  <c r="M56" s="1"/>
  <c r="J97" s="1"/>
  <c r="M97" s="1"/>
  <c r="J128" s="1"/>
  <c r="M128" s="1"/>
  <c r="J159" s="1"/>
  <c r="M159" s="1"/>
  <c r="J190" s="1"/>
  <c r="M190" s="1"/>
  <c r="J221" s="1"/>
  <c r="M221" s="1"/>
  <c r="J252" s="1"/>
  <c r="M252" s="1"/>
  <c r="J284" s="1"/>
  <c r="M284" s="1"/>
  <c r="J316" s="1"/>
  <c r="M316" s="1"/>
  <c r="J348" s="1"/>
  <c r="M348" s="1"/>
  <c r="J380" s="1"/>
  <c r="M380" s="1"/>
  <c r="J23"/>
  <c r="M116"/>
  <c r="J147" s="1"/>
  <c r="M147" s="1"/>
  <c r="J178" s="1"/>
  <c r="M178" s="1"/>
  <c r="J209" s="1"/>
  <c r="M209" s="1"/>
  <c r="J240" s="1"/>
  <c r="M240" s="1"/>
  <c r="J272" s="1"/>
  <c r="M272" s="1"/>
  <c r="J304" s="1"/>
  <c r="M304" s="1"/>
  <c r="J336" s="1"/>
  <c r="M336" s="1"/>
  <c r="J368" s="1"/>
  <c r="M368" s="1"/>
  <c r="T104"/>
  <c r="Q135" s="1"/>
  <c r="T135" s="1"/>
  <c r="Q166" s="1"/>
  <c r="T166" s="1"/>
  <c r="Q197" s="1"/>
  <c r="T197" s="1"/>
  <c r="Q228" s="1"/>
  <c r="T228" s="1"/>
  <c r="Q259" s="1"/>
  <c r="T259" s="1"/>
  <c r="Q291" s="1"/>
  <c r="T291" s="1"/>
  <c r="Q323" s="1"/>
  <c r="T323" s="1"/>
  <c r="Q355" s="1"/>
  <c r="T355" s="1"/>
  <c r="Q387" s="1"/>
  <c r="T387" s="1"/>
  <c r="M101"/>
  <c r="J132" s="1"/>
  <c r="M132" s="1"/>
  <c r="J163" s="1"/>
  <c r="M163" s="1"/>
  <c r="J194" s="1"/>
  <c r="M194" s="1"/>
  <c r="J225" s="1"/>
  <c r="M225" s="1"/>
  <c r="J256" s="1"/>
  <c r="M256" s="1"/>
  <c r="J288" s="1"/>
  <c r="M288" s="1"/>
  <c r="J320" s="1"/>
  <c r="M320" s="1"/>
  <c r="J352" s="1"/>
  <c r="M352" s="1"/>
  <c r="J384" s="1"/>
  <c r="M384" s="1"/>
  <c r="M32"/>
  <c r="J62" s="1"/>
  <c r="M62" s="1"/>
  <c r="J102" s="1"/>
  <c r="M102" s="1"/>
  <c r="J133" s="1"/>
  <c r="M133" s="1"/>
  <c r="J164" s="1"/>
  <c r="M164" s="1"/>
  <c r="J195" s="1"/>
  <c r="M195" s="1"/>
  <c r="J226" s="1"/>
  <c r="M226" s="1"/>
  <c r="J257" s="1"/>
  <c r="M257" s="1"/>
  <c r="J289" s="1"/>
  <c r="M289" s="1"/>
  <c r="J321" s="1"/>
  <c r="M321" s="1"/>
  <c r="J353" s="1"/>
  <c r="M353" s="1"/>
  <c r="J385" s="1"/>
  <c r="M385" s="1"/>
  <c r="R21"/>
  <c r="C52"/>
  <c r="F52" s="1"/>
  <c r="C36"/>
  <c r="F36" s="1"/>
  <c r="C66" s="1"/>
  <c r="F66" s="1"/>
  <c r="C97" s="1"/>
  <c r="F97" s="1"/>
  <c r="C128" s="1"/>
  <c r="F128" s="1"/>
  <c r="C159" s="1"/>
  <c r="F159" s="1"/>
  <c r="C190" s="1"/>
  <c r="F190" s="1"/>
  <c r="C221" s="1"/>
  <c r="F221" s="1"/>
  <c r="C252" s="1"/>
  <c r="F252" s="1"/>
  <c r="C284" s="1"/>
  <c r="F284" s="1"/>
  <c r="C316" s="1"/>
  <c r="F316" s="1"/>
  <c r="C348" s="1"/>
  <c r="F348" s="1"/>
  <c r="C380" s="1"/>
  <c r="F380" s="1"/>
  <c r="F38"/>
  <c r="C68" s="1"/>
  <c r="F68" s="1"/>
  <c r="C99" s="1"/>
  <c r="F99" s="1"/>
  <c r="C130" s="1"/>
  <c r="F130" s="1"/>
  <c r="C161" s="1"/>
  <c r="F161" s="1"/>
  <c r="C192" s="1"/>
  <c r="F192" s="1"/>
  <c r="C223" s="1"/>
  <c r="F223" s="1"/>
  <c r="C254" s="1"/>
  <c r="F254" s="1"/>
  <c r="C286" s="1"/>
  <c r="F286" s="1"/>
  <c r="C318" s="1"/>
  <c r="F318" s="1"/>
  <c r="C350" s="1"/>
  <c r="F350" s="1"/>
  <c r="C382" s="1"/>
  <c r="F382" s="1"/>
  <c r="F145"/>
  <c r="C176" s="1"/>
  <c r="F176" s="1"/>
  <c r="T116"/>
  <c r="Q147" s="1"/>
  <c r="T147" s="1"/>
  <c r="Q178" s="1"/>
  <c r="T178" s="1"/>
  <c r="Q209" s="1"/>
  <c r="T209" s="1"/>
  <c r="Q240" s="1"/>
  <c r="T240" s="1"/>
  <c r="Q272" s="1"/>
  <c r="T272" s="1"/>
  <c r="Q304" s="1"/>
  <c r="T304" s="1"/>
  <c r="Q336" s="1"/>
  <c r="T336" s="1"/>
  <c r="Q368" s="1"/>
  <c r="T368" s="1"/>
  <c r="F116"/>
  <c r="C147" s="1"/>
  <c r="F147" s="1"/>
  <c r="C178" s="1"/>
  <c r="F178" s="1"/>
  <c r="C209" s="1"/>
  <c r="F209" s="1"/>
  <c r="C240" s="1"/>
  <c r="F240" s="1"/>
  <c r="C272" s="1"/>
  <c r="F272" s="1"/>
  <c r="C304" s="1"/>
  <c r="F304" s="1"/>
  <c r="C336" s="1"/>
  <c r="F336" s="1"/>
  <c r="C368" s="1"/>
  <c r="F368" s="1"/>
  <c r="F114"/>
  <c r="C113"/>
  <c r="F113" s="1"/>
  <c r="C144" s="1"/>
  <c r="F144" s="1"/>
  <c r="C175" s="1"/>
  <c r="F175" s="1"/>
  <c r="M104"/>
  <c r="J135" s="1"/>
  <c r="M135" s="1"/>
  <c r="J166" s="1"/>
  <c r="M166" s="1"/>
  <c r="J197" s="1"/>
  <c r="M197" s="1"/>
  <c r="J228" s="1"/>
  <c r="M228" s="1"/>
  <c r="J259" s="1"/>
  <c r="M259" s="1"/>
  <c r="J291" s="1"/>
  <c r="M291" s="1"/>
  <c r="J323" s="1"/>
  <c r="M323" s="1"/>
  <c r="J355" s="1"/>
  <c r="M355" s="1"/>
  <c r="J387" s="1"/>
  <c r="M387" s="1"/>
  <c r="T101"/>
  <c r="Q132" s="1"/>
  <c r="T132" s="1"/>
  <c r="Q163" s="1"/>
  <c r="T163" s="1"/>
  <c r="Q194" s="1"/>
  <c r="T194" s="1"/>
  <c r="Q225" s="1"/>
  <c r="T225" s="1"/>
  <c r="Q256" s="1"/>
  <c r="T256" s="1"/>
  <c r="Q288" s="1"/>
  <c r="T288" s="1"/>
  <c r="Q320" s="1"/>
  <c r="T320" s="1"/>
  <c r="Q352" s="1"/>
  <c r="T352" s="1"/>
  <c r="Q384" s="1"/>
  <c r="T384" s="1"/>
  <c r="T32"/>
  <c r="Q62" s="1"/>
  <c r="T62" s="1"/>
  <c r="Q102" s="1"/>
  <c r="T102" s="1"/>
  <c r="Q133" s="1"/>
  <c r="T133" s="1"/>
  <c r="Q164" s="1"/>
  <c r="T164" s="1"/>
  <c r="Q195" s="1"/>
  <c r="T195" s="1"/>
  <c r="Q226" s="1"/>
  <c r="T226" s="1"/>
  <c r="Q257" s="1"/>
  <c r="T257" s="1"/>
  <c r="Q289" s="1"/>
  <c r="T289" s="1"/>
  <c r="Q321" s="1"/>
  <c r="T321" s="1"/>
  <c r="Q353" s="1"/>
  <c r="T353" s="1"/>
  <c r="Q385" s="1"/>
  <c r="T385" s="1"/>
  <c r="T26"/>
  <c r="Q56" s="1"/>
  <c r="T56" s="1"/>
  <c r="Q97" s="1"/>
  <c r="T97" s="1"/>
  <c r="Q128" s="1"/>
  <c r="T128" s="1"/>
  <c r="Q159" s="1"/>
  <c r="T159" s="1"/>
  <c r="Q190" s="1"/>
  <c r="T190" s="1"/>
  <c r="Q221" s="1"/>
  <c r="T221" s="1"/>
  <c r="Q252" s="1"/>
  <c r="T252" s="1"/>
  <c r="Q284" s="1"/>
  <c r="T284" s="1"/>
  <c r="Q316" s="1"/>
  <c r="T316" s="1"/>
  <c r="Q348" s="1"/>
  <c r="T348" s="1"/>
  <c r="Q380" s="1"/>
  <c r="T380" s="1"/>
  <c r="K21"/>
  <c r="L22"/>
  <c r="L21" s="1"/>
  <c r="D22"/>
  <c r="D21" s="1"/>
  <c r="C22"/>
  <c r="T22" l="1"/>
  <c r="Q52" s="1"/>
  <c r="T52" s="1"/>
  <c r="Q82" s="1"/>
  <c r="T82" s="1"/>
  <c r="Q113" s="1"/>
  <c r="T113" s="1"/>
  <c r="Q144" s="1"/>
  <c r="T144" s="1"/>
  <c r="Q175" s="1"/>
  <c r="T175" s="1"/>
  <c r="Q206" s="1"/>
  <c r="T206" s="1"/>
  <c r="Q237" s="1"/>
  <c r="T237" s="1"/>
  <c r="Q268" s="1"/>
  <c r="T268" s="1"/>
  <c r="Q300" s="1"/>
  <c r="T300" s="1"/>
  <c r="Q332" s="1"/>
  <c r="T332" s="1"/>
  <c r="Q364" s="1"/>
  <c r="T364" s="1"/>
  <c r="Q21"/>
  <c r="T21" s="1"/>
  <c r="Q51" s="1"/>
  <c r="T51" s="1"/>
  <c r="Q81" s="1"/>
  <c r="T81" s="1"/>
  <c r="Q112" s="1"/>
  <c r="T112" s="1"/>
  <c r="Q143" s="1"/>
  <c r="T143" s="1"/>
  <c r="Q174" s="1"/>
  <c r="T174" s="1"/>
  <c r="Q205" s="1"/>
  <c r="T205" s="1"/>
  <c r="Q236" s="1"/>
  <c r="T236" s="1"/>
  <c r="Q267" s="1"/>
  <c r="T267" s="1"/>
  <c r="Q299" s="1"/>
  <c r="T299" s="1"/>
  <c r="Q331" s="1"/>
  <c r="T331" s="1"/>
  <c r="Q363" s="1"/>
  <c r="T363" s="1"/>
  <c r="F239"/>
  <c r="C271" s="1"/>
  <c r="C269" s="1"/>
  <c r="C268" s="1"/>
  <c r="C238"/>
  <c r="C332"/>
  <c r="F22"/>
  <c r="C21"/>
  <c r="F21" s="1"/>
  <c r="C51" s="1"/>
  <c r="F51" s="1"/>
  <c r="C81" s="1"/>
  <c r="F81" s="1"/>
  <c r="C112" s="1"/>
  <c r="F112" s="1"/>
  <c r="C143" s="1"/>
  <c r="F143" s="1"/>
  <c r="C174" s="1"/>
  <c r="F174" s="1"/>
  <c r="C205" s="1"/>
  <c r="F205" s="1"/>
  <c r="C236" s="1"/>
  <c r="F236" s="1"/>
  <c r="C267" s="1"/>
  <c r="F267" s="1"/>
  <c r="C299" s="1"/>
  <c r="F299" s="1"/>
  <c r="C331" s="1"/>
  <c r="F331" s="1"/>
  <c r="C363" s="1"/>
  <c r="F363" s="1"/>
  <c r="M23"/>
  <c r="J53" s="1"/>
  <c r="M53" s="1"/>
  <c r="J83" s="1"/>
  <c r="M83" s="1"/>
  <c r="J114" s="1"/>
  <c r="M114" s="1"/>
  <c r="J145" s="1"/>
  <c r="M145" s="1"/>
  <c r="J176" s="1"/>
  <c r="M176" s="1"/>
  <c r="J207" s="1"/>
  <c r="M207" s="1"/>
  <c r="J238" s="1"/>
  <c r="M238" s="1"/>
  <c r="J269" s="1"/>
  <c r="M269" s="1"/>
  <c r="J301" s="1"/>
  <c r="M301" s="1"/>
  <c r="J333" s="1"/>
  <c r="M333" s="1"/>
  <c r="J365" s="1"/>
  <c r="M365" s="1"/>
  <c r="J22"/>
  <c r="C206"/>
  <c r="F206" s="1"/>
  <c r="F207"/>
  <c r="C82"/>
  <c r="F82" s="1"/>
  <c r="C300"/>
  <c r="C364"/>
  <c r="M22" l="1"/>
  <c r="J52" s="1"/>
  <c r="M52" s="1"/>
  <c r="J82" s="1"/>
  <c r="M82" s="1"/>
  <c r="J113" s="1"/>
  <c r="M113" s="1"/>
  <c r="J144" s="1"/>
  <c r="M144" s="1"/>
  <c r="J175" s="1"/>
  <c r="M175" s="1"/>
  <c r="J206" s="1"/>
  <c r="M206" s="1"/>
  <c r="J237" s="1"/>
  <c r="M237" s="1"/>
  <c r="J268" s="1"/>
  <c r="M268" s="1"/>
  <c r="J300" s="1"/>
  <c r="M300" s="1"/>
  <c r="J332" s="1"/>
  <c r="M332" s="1"/>
  <c r="J364" s="1"/>
  <c r="M364" s="1"/>
  <c r="J21"/>
  <c r="M21" s="1"/>
  <c r="J51" s="1"/>
  <c r="M51" s="1"/>
  <c r="J81" s="1"/>
  <c r="M81" s="1"/>
  <c r="J112" s="1"/>
  <c r="M112" s="1"/>
  <c r="J143" s="1"/>
  <c r="M143" s="1"/>
  <c r="J174" s="1"/>
  <c r="M174" s="1"/>
  <c r="J205" s="1"/>
  <c r="M205" s="1"/>
  <c r="J236" s="1"/>
  <c r="M236" s="1"/>
  <c r="J267" s="1"/>
  <c r="M267" s="1"/>
  <c r="J299" s="1"/>
  <c r="M299" s="1"/>
  <c r="J331" s="1"/>
  <c r="M331" s="1"/>
  <c r="J363" s="1"/>
  <c r="M363" s="1"/>
  <c r="F238"/>
  <c r="C237"/>
  <c r="F237" s="1"/>
</calcChain>
</file>

<file path=xl/sharedStrings.xml><?xml version="1.0" encoding="utf-8"?>
<sst xmlns="http://schemas.openxmlformats.org/spreadsheetml/2006/main" count="1034" uniqueCount="105">
  <si>
    <t>Капітальний ремонт</t>
  </si>
  <si>
    <t>Капітальне будівництво (придбання)</t>
  </si>
  <si>
    <t>Придбання обладнання і предметів довгострокового користування</t>
  </si>
  <si>
    <t>Придбання основного капіталу</t>
  </si>
  <si>
    <t>Капітальні видатки</t>
  </si>
  <si>
    <t>Інші виплати населенню (стипендія Поляка)</t>
  </si>
  <si>
    <t>Соціальне забезпечення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</si>
  <si>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</si>
  <si>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</si>
  <si>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</si>
  <si>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</si>
  <si>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Оплата комунальних послуг та енергоносіїв</t>
  </si>
  <si>
    <t>Поточний ремонт</t>
  </si>
  <si>
    <t>Перевезення підручників</t>
  </si>
  <si>
    <t>Кронування дерев</t>
  </si>
  <si>
    <t>Курс "Школа"</t>
  </si>
  <si>
    <t>Перезарядка вогнегасників</t>
  </si>
  <si>
    <t>Дератизація/дезинфекція</t>
  </si>
  <si>
    <t>Послуги зв'язку</t>
  </si>
  <si>
    <t>Вивіз сміття</t>
  </si>
  <si>
    <t>Орендна плата Перспектива</t>
  </si>
  <si>
    <t>Оренда контейненрів</t>
  </si>
  <si>
    <t>Тривожна кнопка</t>
  </si>
  <si>
    <t>Оплата послуг (крім комунальних)</t>
  </si>
  <si>
    <t>Медикаменти та перев'язувальні матеріали</t>
  </si>
  <si>
    <t>Предмети, матеріали, обладнання та інвентар</t>
  </si>
  <si>
    <t>Використання товарів і послуг</t>
  </si>
  <si>
    <r>
      <t xml:space="preserve">У тому числі:
</t>
    </r>
    <r>
      <rPr>
        <b/>
        <sz val="11"/>
        <rFont val="Calibri"/>
        <family val="2"/>
        <charset val="204"/>
      </rPr>
      <t>Поточні видатки</t>
    </r>
  </si>
  <si>
    <t>Х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</si>
  <si>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</si>
  <si>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Залишок на кінець звітного періоду (ГРУДЕНЬ)</t>
  </si>
  <si>
    <t>Використано за звітний період (ГРУДЕНЬ)</t>
  </si>
  <si>
    <t>Надійшло коштів за звітний період (ГРУДЕНЬ)</t>
  </si>
  <si>
    <t>Залишок на початок звітного періоду (ГРУДЕНЬ)</t>
  </si>
  <si>
    <t>КЕКВ та/або ККК</t>
  </si>
  <si>
    <t>Показники</t>
  </si>
  <si>
    <t>Залишок на кінець звітного періоду (ЛИСТОПАД)</t>
  </si>
  <si>
    <t>Використано за звітний період (ЛИСТОПАД)</t>
  </si>
  <si>
    <t>Надійшло коштів за звітний період (ЛИСТОПАД)</t>
  </si>
  <si>
    <t>Залишок на початок звітного періоду (ЛИСТОПАД)</t>
  </si>
  <si>
    <t>Залишок на кінець звітного періоду (ЖОВТЕНЬ)</t>
  </si>
  <si>
    <t>Використано за звітний період (ЖОВТЕНЬ)</t>
  </si>
  <si>
    <t>Надійшло коштів за звітний період (ЖОВТЕНЬ)</t>
  </si>
  <si>
    <t>Залишок на початок звітного періоду (ЖОВТЕНЬ)</t>
  </si>
  <si>
    <t>Залишок на кінець звітного періоду (ВЕРЕСЕНЬ)</t>
  </si>
  <si>
    <t>Використано за звітний період (ВЕРЕСЕНЬ)</t>
  </si>
  <si>
    <t>Надійшло коштів за звітний період (ВЕРЕСЕНЬ)</t>
  </si>
  <si>
    <t>Залишок на початок звітного періоду (ВЕРЕСЕНЬ)</t>
  </si>
  <si>
    <t>Залишок на кінець звітного періоду (СЕРПЕНЬ)</t>
  </si>
  <si>
    <t>Використано за звітний період (СЕРПЕНЬ)</t>
  </si>
  <si>
    <t>Надійшло коштів за звітний період (СЕРПЕНЬ)</t>
  </si>
  <si>
    <t>Залишок на початок звітного періоду (СЕРПЕНЬ)</t>
  </si>
  <si>
    <t>Залишок на кінець звітного періоду (ЛИПЕНЬ)</t>
  </si>
  <si>
    <t>Використано за звітний період (ЛИПЕНЬ)</t>
  </si>
  <si>
    <t>Надійшло коштів за звітний період (ЛИПЕНЬ)</t>
  </si>
  <si>
    <t>Залишок на початок звітного періоду (ЛИПЕНЬ)</t>
  </si>
  <si>
    <t>Залишок на кінець звітного періоду (ЧЕРВЕНЬ)</t>
  </si>
  <si>
    <t>Використано за звітний період (ЧЕРВЕНЬ)</t>
  </si>
  <si>
    <t>Надійшло коштів за звітний період (ЧЕРВЕНЬ)</t>
  </si>
  <si>
    <t>Залишок на початок звітного періоду (ЧЕРВЕНЬ)</t>
  </si>
  <si>
    <t>Поточний ремонт кабінету</t>
  </si>
  <si>
    <t>Залишок на кінець звітного періоду (ТРАВЕНЬ)</t>
  </si>
  <si>
    <t>Використано за звітний період (ТРАВЕНЬ)</t>
  </si>
  <si>
    <t>Надійшло коштів за звітний період (ТРАВЕНЬ)</t>
  </si>
  <si>
    <t>Залишок на початок звітного періоду (ТРАВЕНЬ)</t>
  </si>
  <si>
    <t xml:space="preserve"> Поточний ремонт кабінету</t>
  </si>
  <si>
    <t>Залишок на кінець звітного періоду (КВІТЕНЬ)</t>
  </si>
  <si>
    <t>Використано за звітний період (КВІТЕНЬ)</t>
  </si>
  <si>
    <t>Надійшло коштів за звітний період (КВІТЕНЬ)</t>
  </si>
  <si>
    <t>Залишок на початок звітного періоду (КВІТЕНЬ)</t>
  </si>
  <si>
    <t>Залишок на кінець звітного періоду (БЕРЕЗЕНЬ)</t>
  </si>
  <si>
    <t>Використано за звітний період (БЕРЕЗЕНЬ)</t>
  </si>
  <si>
    <t>Надійшло коштів за звітний період (БЕРЕЗЕНЬ)</t>
  </si>
  <si>
    <t>Залишок на початок звітного періоду (БЕРЕЗЕНЬ)</t>
  </si>
  <si>
    <t>Залишок на кінець звітного періоду (ЛЮТИЙ)</t>
  </si>
  <si>
    <t>Використано за звітний період (ЛЮТИЙ)</t>
  </si>
  <si>
    <t>Надійшло коштів за звітний період (ЛЮТИЙ)</t>
  </si>
  <si>
    <t>Залишок на початок звітного періоду (ЛЮТИЙ)</t>
  </si>
  <si>
    <t>Залишок на кінець звітного періоду (СІЧЕНЬ)</t>
  </si>
  <si>
    <t>Використано за звітний період (СІЧЕНЬ)</t>
  </si>
  <si>
    <t>Надійшло коштів за звітний період (СІЧЕНЬ)</t>
  </si>
  <si>
    <t>Затверджено на звітний рік</t>
  </si>
  <si>
    <t>Депутатський фонд</t>
  </si>
  <si>
    <t>Спеціальний фонд</t>
  </si>
  <si>
    <t>Загальний фонд</t>
  </si>
  <si>
    <t>Одиниця виміру: грн, коп.</t>
  </si>
  <si>
    <t>Періодичність: місячна, квартальна, річна.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</si>
  <si>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</si>
  <si>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</si>
  <si>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</si>
  <si>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</si>
  <si>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</si>
  <si>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за КОПФГ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</si>
  <si>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</si>
  <si>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за КОАТУУ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</si>
  <si>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</si>
  <si>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за ЄДРПОУ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</si>
  <si>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</si>
  <si>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>Коди</t>
  </si>
  <si>
    <t>за січень 2018р.</t>
  </si>
  <si>
    <t>про надходження та використання коштів загального фонду (форма № 2д, № 2м)</t>
  </si>
  <si>
    <t>Звіт</t>
  </si>
  <si>
    <t>(пункт 1 розділу II)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</si>
  <si>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</si>
  <si>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Додаток 1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</si>
</sst>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i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/>
    <xf numFmtId="0" fontId="8" fillId="2" borderId="0" xfId="0" applyFont="1" applyFill="1" applyAlignment="1">
      <alignment horizontal="center" vertical="center" wrapText="1"/>
    </xf>
    <xf numFmtId="0" fontId="9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2"/>
  <sheetViews>
    <sheetView tabSelected="1" topLeftCell="A214" workbookViewId="0">
      <selection activeCell="E256" sqref="E256"/>
    </sheetView>
  </sheetViews>
  <sheetFormatPr defaultColWidth="14.42578125" defaultRowHeight="15" customHeight="1"/>
  <cols>
    <col min="1" max="1" width="56.5703125" style="1" customWidth="1"/>
    <col min="2" max="7" width="15.7109375" style="1" customWidth="1"/>
    <col min="8" max="9" width="15.7109375" style="1" hidden="1" customWidth="1"/>
    <col min="10" max="20" width="8.7109375" style="1" hidden="1" customWidth="1"/>
    <col min="21" max="26" width="8.7109375" style="1" customWidth="1"/>
    <col min="27" max="16384" width="14.42578125" style="1"/>
  </cols>
  <sheetData>
    <row r="1" spans="1:9">
      <c r="A1" s="38" t="s">
        <v>104</v>
      </c>
    </row>
    <row r="2" spans="1:9" ht="33.75">
      <c r="A2" s="38" t="s">
        <v>103</v>
      </c>
    </row>
    <row r="3" spans="1:9">
      <c r="A3" s="38" t="s">
        <v>102</v>
      </c>
    </row>
    <row r="4" spans="1:9">
      <c r="A4" s="37" t="s">
        <v>101</v>
      </c>
      <c r="B4" s="24"/>
      <c r="C4" s="24"/>
      <c r="D4" s="24"/>
      <c r="E4" s="24"/>
      <c r="F4" s="24"/>
      <c r="G4" s="24"/>
      <c r="H4" s="24"/>
      <c r="I4" s="24"/>
    </row>
    <row r="5" spans="1:9">
      <c r="A5" s="37" t="s">
        <v>100</v>
      </c>
      <c r="B5" s="24"/>
      <c r="C5" s="24"/>
      <c r="D5" s="24"/>
      <c r="E5" s="24"/>
      <c r="F5" s="24"/>
      <c r="G5" s="24"/>
      <c r="H5" s="24"/>
      <c r="I5" s="24"/>
    </row>
    <row r="6" spans="1:9">
      <c r="A6" s="37" t="s">
        <v>99</v>
      </c>
      <c r="B6" s="24"/>
      <c r="C6" s="24"/>
      <c r="D6" s="24"/>
      <c r="E6" s="24"/>
      <c r="F6" s="24"/>
      <c r="G6" s="24"/>
      <c r="H6" s="24"/>
      <c r="I6" s="24"/>
    </row>
    <row r="7" spans="1:9">
      <c r="A7" s="35"/>
      <c r="B7" s="35"/>
      <c r="C7" s="36"/>
      <c r="I7" s="36" t="s">
        <v>98</v>
      </c>
    </row>
    <row r="8" spans="1:9">
      <c r="A8" s="33" t="s">
        <v>97</v>
      </c>
      <c r="B8" s="24"/>
      <c r="C8" s="24"/>
      <c r="D8" s="24"/>
      <c r="E8" s="24"/>
      <c r="F8" s="24"/>
      <c r="G8" s="24"/>
      <c r="H8" s="35" t="s">
        <v>96</v>
      </c>
      <c r="I8" s="34"/>
    </row>
    <row r="9" spans="1:9">
      <c r="A9" s="33" t="s">
        <v>95</v>
      </c>
      <c r="B9" s="24"/>
      <c r="C9" s="24"/>
      <c r="D9" s="24"/>
      <c r="E9" s="24"/>
      <c r="F9" s="24"/>
      <c r="G9" s="24"/>
      <c r="H9" s="35" t="s">
        <v>94</v>
      </c>
      <c r="I9" s="34"/>
    </row>
    <row r="10" spans="1:9">
      <c r="A10" s="33" t="s">
        <v>93</v>
      </c>
      <c r="B10" s="24"/>
      <c r="C10" s="24"/>
      <c r="D10" s="24"/>
      <c r="E10" s="24"/>
      <c r="F10" s="24"/>
      <c r="G10" s="24"/>
      <c r="H10" s="35" t="s">
        <v>92</v>
      </c>
      <c r="I10" s="34"/>
    </row>
    <row r="11" spans="1:9">
      <c r="A11" s="33" t="s">
        <v>91</v>
      </c>
      <c r="B11" s="24"/>
      <c r="C11" s="24"/>
      <c r="D11" s="24"/>
      <c r="E11" s="24"/>
      <c r="F11" s="24"/>
      <c r="G11" s="24"/>
      <c r="H11" s="32"/>
      <c r="I11" s="32"/>
    </row>
    <row r="12" spans="1:9">
      <c r="A12" s="33" t="s">
        <v>90</v>
      </c>
      <c r="B12" s="24"/>
      <c r="C12" s="24"/>
      <c r="D12" s="24"/>
      <c r="E12" s="24"/>
      <c r="F12" s="24"/>
      <c r="G12" s="24"/>
      <c r="H12" s="32"/>
      <c r="I12" s="32"/>
    </row>
    <row r="13" spans="1:9">
      <c r="A13" s="33" t="s">
        <v>89</v>
      </c>
      <c r="B13" s="24"/>
      <c r="C13" s="24"/>
      <c r="D13" s="24"/>
      <c r="E13" s="24"/>
      <c r="F13" s="24"/>
      <c r="G13" s="24"/>
      <c r="H13" s="32"/>
      <c r="I13" s="32"/>
    </row>
    <row r="14" spans="1:9" ht="54.75" customHeight="1">
      <c r="A14" s="31" t="s">
        <v>88</v>
      </c>
      <c r="B14" s="24"/>
      <c r="C14" s="24"/>
      <c r="D14" s="24"/>
      <c r="E14" s="30" t="s">
        <v>87</v>
      </c>
      <c r="F14" s="24"/>
      <c r="G14" s="24"/>
      <c r="H14" s="29"/>
      <c r="I14" s="29"/>
    </row>
    <row r="15" spans="1:9">
      <c r="A15" s="28" t="s">
        <v>86</v>
      </c>
    </row>
    <row r="16" spans="1:9">
      <c r="A16" s="28" t="s">
        <v>85</v>
      </c>
    </row>
    <row r="17" spans="1:20">
      <c r="A17" s="27"/>
      <c r="B17" s="27"/>
      <c r="C17" s="27"/>
      <c r="D17" s="27"/>
      <c r="E17" s="27"/>
      <c r="F17" s="27"/>
      <c r="H17" s="27"/>
      <c r="I17" s="27"/>
      <c r="J17" s="27"/>
      <c r="K17" s="27"/>
      <c r="L17" s="27"/>
      <c r="M17" s="27"/>
      <c r="O17" s="27"/>
      <c r="P17" s="27"/>
      <c r="Q17" s="27"/>
      <c r="R17" s="27"/>
      <c r="S17" s="27"/>
      <c r="T17" s="27"/>
    </row>
    <row r="18" spans="1:20" ht="16.5" thickBot="1">
      <c r="A18" s="25" t="s">
        <v>84</v>
      </c>
      <c r="B18" s="24"/>
      <c r="C18" s="24"/>
      <c r="D18" s="24"/>
      <c r="E18" s="24"/>
      <c r="F18" s="24"/>
      <c r="G18" s="26"/>
      <c r="H18" s="25" t="s">
        <v>83</v>
      </c>
      <c r="I18" s="24"/>
      <c r="J18" s="24"/>
      <c r="K18" s="24"/>
      <c r="L18" s="24"/>
      <c r="M18" s="24"/>
      <c r="N18" s="26"/>
      <c r="O18" s="25" t="s">
        <v>82</v>
      </c>
      <c r="P18" s="24"/>
      <c r="Q18" s="24"/>
      <c r="R18" s="24"/>
      <c r="S18" s="24"/>
      <c r="T18" s="24"/>
    </row>
    <row r="19" spans="1:20" ht="60.75" thickBot="1">
      <c r="A19" s="9" t="s">
        <v>35</v>
      </c>
      <c r="B19" s="12" t="s">
        <v>34</v>
      </c>
      <c r="C19" s="12" t="s">
        <v>81</v>
      </c>
      <c r="D19" s="12" t="s">
        <v>80</v>
      </c>
      <c r="E19" s="12" t="s">
        <v>79</v>
      </c>
      <c r="F19" s="12" t="s">
        <v>78</v>
      </c>
      <c r="H19" s="9" t="s">
        <v>35</v>
      </c>
      <c r="I19" s="12" t="s">
        <v>34</v>
      </c>
      <c r="J19" s="12" t="s">
        <v>81</v>
      </c>
      <c r="K19" s="12" t="s">
        <v>80</v>
      </c>
      <c r="L19" s="12" t="s">
        <v>79</v>
      </c>
      <c r="M19" s="12" t="s">
        <v>78</v>
      </c>
      <c r="O19" s="9" t="s">
        <v>35</v>
      </c>
      <c r="P19" s="12" t="s">
        <v>34</v>
      </c>
      <c r="Q19" s="12" t="s">
        <v>81</v>
      </c>
      <c r="R19" s="12" t="s">
        <v>80</v>
      </c>
      <c r="S19" s="12" t="s">
        <v>79</v>
      </c>
      <c r="T19" s="12" t="s">
        <v>78</v>
      </c>
    </row>
    <row r="20" spans="1:20" ht="15.75" thickBot="1">
      <c r="A20" s="7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H20" s="7">
        <v>1</v>
      </c>
      <c r="I20" s="5">
        <v>2</v>
      </c>
      <c r="J20" s="5">
        <v>3</v>
      </c>
      <c r="K20" s="5">
        <v>4</v>
      </c>
      <c r="L20" s="5">
        <v>5</v>
      </c>
      <c r="M20" s="5">
        <v>6</v>
      </c>
      <c r="O20" s="7">
        <v>1</v>
      </c>
      <c r="P20" s="5">
        <v>2</v>
      </c>
      <c r="Q20" s="5">
        <v>3</v>
      </c>
      <c r="R20" s="5">
        <v>4</v>
      </c>
      <c r="S20" s="5">
        <v>5</v>
      </c>
      <c r="T20" s="5">
        <v>6</v>
      </c>
    </row>
    <row r="21" spans="1:20" ht="15.75" customHeight="1" thickBot="1">
      <c r="A21" s="7" t="s">
        <v>29</v>
      </c>
      <c r="B21" s="5" t="s">
        <v>28</v>
      </c>
      <c r="C21" s="5">
        <f>C22+C43</f>
        <v>1287924</v>
      </c>
      <c r="D21" s="5">
        <f>D22+D43</f>
        <v>400</v>
      </c>
      <c r="E21" s="5">
        <f>E22+E43</f>
        <v>2167.5500000000002</v>
      </c>
      <c r="F21" s="5">
        <f>C21+D21-E21</f>
        <v>1286156.45</v>
      </c>
      <c r="G21" s="23"/>
      <c r="H21" s="7" t="s">
        <v>29</v>
      </c>
      <c r="I21" s="5" t="s">
        <v>28</v>
      </c>
      <c r="J21" s="2" t="e">
        <f>J22+J33</f>
        <v>#REF!</v>
      </c>
      <c r="K21" s="2" t="e">
        <f>K22+K33</f>
        <v>#REF!</v>
      </c>
      <c r="L21" s="2" t="e">
        <f>L22+L33</f>
        <v>#REF!</v>
      </c>
      <c r="M21" s="2" t="e">
        <f>J21+K21-L21</f>
        <v>#REF!</v>
      </c>
      <c r="O21" s="7" t="s">
        <v>29</v>
      </c>
      <c r="P21" s="5" t="s">
        <v>28</v>
      </c>
      <c r="Q21" s="2" t="e">
        <f>Q22+Q33</f>
        <v>#REF!</v>
      </c>
      <c r="R21" s="2" t="e">
        <f>R22+R33</f>
        <v>#REF!</v>
      </c>
      <c r="S21" s="2" t="e">
        <f>S22+S33</f>
        <v>#REF!</v>
      </c>
      <c r="T21" s="2" t="e">
        <f>Q21+R21-S21</f>
        <v>#REF!</v>
      </c>
    </row>
    <row r="22" spans="1:20" ht="15.75" customHeight="1" thickBot="1">
      <c r="A22" s="22" t="s">
        <v>27</v>
      </c>
      <c r="B22" s="17">
        <v>2000</v>
      </c>
      <c r="C22" s="10">
        <f>C23+C25+C36+C41</f>
        <v>1287924</v>
      </c>
      <c r="D22" s="10">
        <f>D23+D25+D36+D41</f>
        <v>400</v>
      </c>
      <c r="E22" s="10">
        <f>E23+E25+E36+E41</f>
        <v>2167.5500000000002</v>
      </c>
      <c r="F22" s="5">
        <f>C22+D22-E22</f>
        <v>1286156.45</v>
      </c>
      <c r="H22" s="22" t="s">
        <v>27</v>
      </c>
      <c r="I22" s="10">
        <v>2000</v>
      </c>
      <c r="J22" s="9" t="e">
        <f>J23+J32</f>
        <v>#REF!</v>
      </c>
      <c r="K22" s="9" t="e">
        <f>K23+K32</f>
        <v>#REF!</v>
      </c>
      <c r="L22" s="9" t="e">
        <f>L23+L32</f>
        <v>#REF!</v>
      </c>
      <c r="M22" s="2" t="e">
        <f>J22+K22-L22</f>
        <v>#REF!</v>
      </c>
      <c r="O22" s="22" t="s">
        <v>27</v>
      </c>
      <c r="P22" s="10">
        <v>2000</v>
      </c>
      <c r="Q22" s="9" t="e">
        <f>Q23+Q32</f>
        <v>#REF!</v>
      </c>
      <c r="R22" s="9" t="e">
        <f>R23+R32</f>
        <v>#REF!</v>
      </c>
      <c r="S22" s="9" t="e">
        <f>S23+S32</f>
        <v>#REF!</v>
      </c>
      <c r="T22" s="2" t="e">
        <f>Q22+R22-S22</f>
        <v>#REF!</v>
      </c>
    </row>
    <row r="23" spans="1:20" ht="15.75" customHeight="1" thickBot="1">
      <c r="A23" s="21" t="s">
        <v>26</v>
      </c>
      <c r="B23" s="13">
        <v>2200</v>
      </c>
      <c r="C23" s="5">
        <f>C24</f>
        <v>0</v>
      </c>
      <c r="D23" s="5">
        <f>D24</f>
        <v>0</v>
      </c>
      <c r="E23" s="5">
        <f>E24</f>
        <v>0</v>
      </c>
      <c r="F23" s="5">
        <f>C23+D23-E23</f>
        <v>0</v>
      </c>
      <c r="H23" s="6" t="s">
        <v>26</v>
      </c>
      <c r="I23" s="5">
        <v>2200</v>
      </c>
      <c r="J23" s="2" t="e">
        <f>#REF!+J24+J25+J26</f>
        <v>#REF!</v>
      </c>
      <c r="K23" s="2" t="e">
        <f>#REF!+K24+K25+K26</f>
        <v>#REF!</v>
      </c>
      <c r="L23" s="2" t="e">
        <f>#REF!+L24+L25+L26</f>
        <v>#REF!</v>
      </c>
      <c r="M23" s="2" t="e">
        <f>J23+K23-L23</f>
        <v>#REF!</v>
      </c>
      <c r="O23" s="6" t="s">
        <v>26</v>
      </c>
      <c r="P23" s="5">
        <v>2200</v>
      </c>
      <c r="Q23" s="2" t="e">
        <f>#REF!+Q24+Q25+Q26</f>
        <v>#REF!</v>
      </c>
      <c r="R23" s="2" t="e">
        <f>#REF!+R24+R25+R26</f>
        <v>#REF!</v>
      </c>
      <c r="S23" s="2" t="e">
        <f>#REF!+S24+S25+S26</f>
        <v>#REF!</v>
      </c>
      <c r="T23" s="2" t="e">
        <f>Q23+R23-S23</f>
        <v>#REF!</v>
      </c>
    </row>
    <row r="24" spans="1:20" ht="15.75" customHeight="1" thickBot="1">
      <c r="A24" s="8" t="s">
        <v>24</v>
      </c>
      <c r="B24" s="3">
        <v>2220</v>
      </c>
      <c r="C24" s="2"/>
      <c r="D24" s="2"/>
      <c r="E24" s="2"/>
      <c r="F24" s="2">
        <f>C24+D24-E24</f>
        <v>0</v>
      </c>
      <c r="H24" s="4" t="s">
        <v>24</v>
      </c>
      <c r="I24" s="3">
        <v>2220</v>
      </c>
      <c r="J24" s="2"/>
      <c r="K24" s="2"/>
      <c r="L24" s="2"/>
      <c r="M24" s="2">
        <f>J24+K24-L24</f>
        <v>0</v>
      </c>
      <c r="O24" s="4" t="s">
        <v>24</v>
      </c>
      <c r="P24" s="3">
        <v>2220</v>
      </c>
      <c r="Q24" s="2"/>
      <c r="R24" s="2"/>
      <c r="S24" s="2"/>
      <c r="T24" s="2">
        <f>Q24+R24-S24</f>
        <v>0</v>
      </c>
    </row>
    <row r="25" spans="1:20" ht="15.75" customHeight="1" thickBot="1">
      <c r="A25" s="6" t="s">
        <v>23</v>
      </c>
      <c r="B25" s="13">
        <v>2240</v>
      </c>
      <c r="C25" s="5">
        <f>SUM(C26:C35)</f>
        <v>27168</v>
      </c>
      <c r="D25" s="5">
        <f>D26+D27+D28+D29+D31+D30+D32+D33+D34+D35</f>
        <v>400</v>
      </c>
      <c r="E25" s="5">
        <f>E26+E27+E28+E29+E30+E31+E32+E33+E34+E35</f>
        <v>2167.5500000000002</v>
      </c>
      <c r="F25" s="5">
        <f>C25+D25-E25</f>
        <v>25400.45</v>
      </c>
      <c r="H25" s="4" t="s">
        <v>23</v>
      </c>
      <c r="I25" s="3">
        <v>2240</v>
      </c>
      <c r="J25" s="2"/>
      <c r="K25" s="2"/>
      <c r="L25" s="2"/>
      <c r="M25" s="2">
        <f>J25+K25-L25</f>
        <v>0</v>
      </c>
      <c r="O25" s="4" t="s">
        <v>23</v>
      </c>
      <c r="P25" s="3">
        <v>2240</v>
      </c>
      <c r="Q25" s="2"/>
      <c r="R25" s="2"/>
      <c r="S25" s="2"/>
      <c r="T25" s="2">
        <f>Q25+R25-S25</f>
        <v>0</v>
      </c>
    </row>
    <row r="26" spans="1:20" ht="15.75" customHeight="1" thickBot="1">
      <c r="A26" s="4" t="s">
        <v>22</v>
      </c>
      <c r="B26" s="3">
        <v>2240</v>
      </c>
      <c r="C26" s="2">
        <v>0</v>
      </c>
      <c r="D26" s="16">
        <v>400</v>
      </c>
      <c r="E26" s="16">
        <v>400</v>
      </c>
      <c r="F26" s="16">
        <f>C26+D26-E26</f>
        <v>0</v>
      </c>
      <c r="H26" s="4" t="s">
        <v>11</v>
      </c>
      <c r="I26" s="3">
        <v>2270</v>
      </c>
      <c r="J26" s="2">
        <f>J27+J29+J30+J31</f>
        <v>0</v>
      </c>
      <c r="K26" s="2">
        <f>K27+K29+K30+K31</f>
        <v>0</v>
      </c>
      <c r="L26" s="2">
        <f>L27+L29+L30+L31</f>
        <v>0</v>
      </c>
      <c r="M26" s="2">
        <f>J26+K26-L26</f>
        <v>0</v>
      </c>
      <c r="O26" s="4" t="s">
        <v>11</v>
      </c>
      <c r="P26" s="3">
        <v>2270</v>
      </c>
      <c r="Q26" s="2">
        <f>Q27+Q29+Q30+Q31</f>
        <v>0</v>
      </c>
      <c r="R26" s="2">
        <f>R27+R29+R30+R31</f>
        <v>0</v>
      </c>
      <c r="S26" s="2">
        <f>S27+S29+S30+S31</f>
        <v>0</v>
      </c>
      <c r="T26" s="2">
        <f>Q26+R26-S26</f>
        <v>0</v>
      </c>
    </row>
    <row r="27" spans="1:20" ht="15.75" customHeight="1" thickBot="1">
      <c r="A27" s="4" t="s">
        <v>21</v>
      </c>
      <c r="B27" s="3">
        <v>2240</v>
      </c>
      <c r="C27" s="14">
        <v>2240.64</v>
      </c>
      <c r="D27" s="14"/>
      <c r="E27" s="14">
        <v>140.04</v>
      </c>
      <c r="F27" s="14">
        <f>C27+D27-E27</f>
        <v>2100.6</v>
      </c>
      <c r="H27" s="8" t="s">
        <v>10</v>
      </c>
      <c r="I27" s="2">
        <v>2271</v>
      </c>
      <c r="J27" s="2"/>
      <c r="K27" s="2"/>
      <c r="L27" s="2"/>
      <c r="M27" s="2">
        <f>J27+K27-L27</f>
        <v>0</v>
      </c>
      <c r="O27" s="8" t="s">
        <v>10</v>
      </c>
      <c r="P27" s="2">
        <v>2271</v>
      </c>
      <c r="Q27" s="2"/>
      <c r="R27" s="2"/>
      <c r="S27" s="2"/>
      <c r="T27" s="2">
        <f>Q27+R27-S27</f>
        <v>0</v>
      </c>
    </row>
    <row r="28" spans="1:20" ht="15.6" customHeight="1" thickBot="1">
      <c r="A28" s="4" t="s">
        <v>20</v>
      </c>
      <c r="B28" s="3">
        <v>2240</v>
      </c>
      <c r="C28" s="14">
        <v>8400</v>
      </c>
      <c r="D28" s="14"/>
      <c r="E28" s="14">
        <v>700</v>
      </c>
      <c r="F28" s="14">
        <f>C28+D28-E28</f>
        <v>7700</v>
      </c>
      <c r="H28" s="8"/>
      <c r="I28" s="2"/>
      <c r="J28" s="2"/>
      <c r="K28" s="2"/>
      <c r="L28" s="2"/>
      <c r="M28" s="2"/>
      <c r="O28" s="8"/>
      <c r="P28" s="2"/>
      <c r="Q28" s="2"/>
      <c r="R28" s="2"/>
      <c r="S28" s="2"/>
      <c r="T28" s="2"/>
    </row>
    <row r="29" spans="1:20" ht="15.75" customHeight="1" thickBot="1">
      <c r="A29" s="4" t="s">
        <v>19</v>
      </c>
      <c r="B29" s="3">
        <v>2240</v>
      </c>
      <c r="C29" s="15">
        <v>3855.56</v>
      </c>
      <c r="D29" s="15"/>
      <c r="E29" s="15">
        <v>481.91</v>
      </c>
      <c r="F29" s="14">
        <f>C29+D29-E29</f>
        <v>3373.65</v>
      </c>
      <c r="H29" s="8" t="s">
        <v>9</v>
      </c>
      <c r="I29" s="2">
        <v>2272</v>
      </c>
      <c r="J29" s="2"/>
      <c r="K29" s="2"/>
      <c r="L29" s="2"/>
      <c r="M29" s="2">
        <f>J29+K29-L29</f>
        <v>0</v>
      </c>
      <c r="O29" s="8" t="s">
        <v>9</v>
      </c>
      <c r="P29" s="2">
        <v>2272</v>
      </c>
      <c r="Q29" s="2"/>
      <c r="R29" s="2"/>
      <c r="S29" s="2"/>
      <c r="T29" s="2">
        <f>Q29+R29-S29</f>
        <v>0</v>
      </c>
    </row>
    <row r="30" spans="1:20" ht="15.75" customHeight="1" thickBot="1">
      <c r="A30" s="4" t="s">
        <v>18</v>
      </c>
      <c r="B30" s="3">
        <v>2240</v>
      </c>
      <c r="C30" s="15">
        <v>5347.3</v>
      </c>
      <c r="D30" s="15"/>
      <c r="E30" s="15">
        <v>445.6</v>
      </c>
      <c r="F30" s="14">
        <f>C30+D30-E30</f>
        <v>4901.7</v>
      </c>
      <c r="H30" s="8" t="s">
        <v>8</v>
      </c>
      <c r="I30" s="2">
        <v>2273</v>
      </c>
      <c r="J30" s="2"/>
      <c r="K30" s="2"/>
      <c r="L30" s="2"/>
      <c r="M30" s="2">
        <f>J30+K30-L30</f>
        <v>0</v>
      </c>
      <c r="O30" s="8" t="s">
        <v>8</v>
      </c>
      <c r="P30" s="2">
        <v>2273</v>
      </c>
      <c r="Q30" s="2"/>
      <c r="R30" s="2"/>
      <c r="S30" s="2"/>
      <c r="T30" s="2">
        <f>Q30+R30-S30</f>
        <v>0</v>
      </c>
    </row>
    <row r="31" spans="1:20" ht="15.75" customHeight="1" thickBot="1">
      <c r="A31" s="4" t="s">
        <v>17</v>
      </c>
      <c r="B31" s="3">
        <v>2240</v>
      </c>
      <c r="C31" s="15">
        <v>691</v>
      </c>
      <c r="D31" s="15"/>
      <c r="E31" s="15"/>
      <c r="F31" s="14">
        <f>C31+D31-E31</f>
        <v>691</v>
      </c>
      <c r="H31" s="8" t="s">
        <v>7</v>
      </c>
      <c r="I31" s="2">
        <v>2274</v>
      </c>
      <c r="J31" s="2"/>
      <c r="K31" s="2"/>
      <c r="L31" s="2"/>
      <c r="M31" s="2">
        <f>J31+K31-L31</f>
        <v>0</v>
      </c>
      <c r="O31" s="8" t="s">
        <v>7</v>
      </c>
      <c r="P31" s="2">
        <v>2274</v>
      </c>
      <c r="Q31" s="2"/>
      <c r="R31" s="2"/>
      <c r="S31" s="2"/>
      <c r="T31" s="2">
        <f>Q31+R31-S31</f>
        <v>0</v>
      </c>
    </row>
    <row r="32" spans="1:20" ht="15.75" customHeight="1" thickBot="1">
      <c r="A32" s="4" t="s">
        <v>16</v>
      </c>
      <c r="B32" s="3">
        <v>2240</v>
      </c>
      <c r="C32" s="15">
        <v>2480</v>
      </c>
      <c r="D32" s="15"/>
      <c r="E32" s="15"/>
      <c r="F32" s="14">
        <f>C32+D32-E32</f>
        <v>2480</v>
      </c>
      <c r="H32" s="6" t="s">
        <v>6</v>
      </c>
      <c r="I32" s="5">
        <v>2700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J32+K32-L32</f>
        <v>#REF!</v>
      </c>
      <c r="O32" s="6" t="s">
        <v>6</v>
      </c>
      <c r="P32" s="5">
        <v>2700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Q32+R32-S32</f>
        <v>#REF!</v>
      </c>
    </row>
    <row r="33" spans="1:20" ht="15.75" customHeight="1" thickBot="1">
      <c r="A33" s="4" t="s">
        <v>14</v>
      </c>
      <c r="B33" s="3">
        <v>2240</v>
      </c>
      <c r="C33" s="15">
        <v>1203.5</v>
      </c>
      <c r="D33" s="15"/>
      <c r="E33" s="15"/>
      <c r="F33" s="14">
        <f>C33+D33-E33</f>
        <v>1203.5</v>
      </c>
      <c r="H33" s="7" t="s">
        <v>4</v>
      </c>
      <c r="I33" s="5">
        <v>3000</v>
      </c>
      <c r="J33" s="2" t="e">
        <f>#REF!</f>
        <v>#REF!</v>
      </c>
      <c r="K33" s="2" t="e">
        <f>#REF!</f>
        <v>#REF!</v>
      </c>
      <c r="L33" s="2" t="e">
        <f>#REF!</f>
        <v>#REF!</v>
      </c>
      <c r="M33" s="2" t="e">
        <f>J33+K33-L33</f>
        <v>#REF!</v>
      </c>
      <c r="O33" s="7" t="s">
        <v>4</v>
      </c>
      <c r="P33" s="5">
        <v>3000</v>
      </c>
      <c r="Q33" s="2" t="e">
        <f>#REF!</f>
        <v>#REF!</v>
      </c>
      <c r="R33" s="2" t="e">
        <f>#REF!</f>
        <v>#REF!</v>
      </c>
      <c r="S33" s="2" t="e">
        <f>#REF!</f>
        <v>#REF!</v>
      </c>
      <c r="T33" s="2" t="e">
        <f>Q33+R33-S33</f>
        <v>#REF!</v>
      </c>
    </row>
    <row r="34" spans="1:20" ht="21.75" customHeight="1" thickBot="1">
      <c r="A34" s="4" t="s">
        <v>15</v>
      </c>
      <c r="B34" s="3">
        <v>2240</v>
      </c>
      <c r="C34" s="15">
        <v>970</v>
      </c>
      <c r="D34" s="15"/>
      <c r="E34" s="15"/>
      <c r="F34" s="14">
        <f>C34+D34-E34</f>
        <v>970</v>
      </c>
      <c r="H34" s="4"/>
      <c r="I34" s="3"/>
      <c r="J34" s="2"/>
      <c r="K34" s="2"/>
      <c r="L34" s="2"/>
      <c r="M34" s="2"/>
      <c r="O34" s="4"/>
      <c r="P34" s="3"/>
      <c r="Q34" s="2"/>
      <c r="R34" s="2"/>
      <c r="S34" s="2"/>
      <c r="T34" s="2"/>
    </row>
    <row r="35" spans="1:20" ht="20.25" customHeight="1" thickBot="1">
      <c r="A35" s="4" t="s">
        <v>13</v>
      </c>
      <c r="B35" s="3">
        <v>2240</v>
      </c>
      <c r="C35" s="15">
        <v>1980</v>
      </c>
      <c r="D35" s="15"/>
      <c r="E35" s="15"/>
      <c r="F35" s="14">
        <f>C35+D35-E35</f>
        <v>1980</v>
      </c>
      <c r="H35" s="4"/>
      <c r="I35" s="3"/>
      <c r="J35" s="2"/>
      <c r="K35" s="2"/>
      <c r="L35" s="2"/>
      <c r="M35" s="2"/>
      <c r="O35" s="4"/>
      <c r="P35" s="3"/>
      <c r="Q35" s="2"/>
      <c r="R35" s="2"/>
      <c r="S35" s="2"/>
      <c r="T35" s="2"/>
    </row>
    <row r="36" spans="1:20" ht="15.75" customHeight="1" thickBot="1">
      <c r="A36" s="18" t="s">
        <v>11</v>
      </c>
      <c r="B36" s="13">
        <v>2270</v>
      </c>
      <c r="C36" s="5">
        <f>SUM(C37:C40)</f>
        <v>1260756</v>
      </c>
      <c r="D36" s="5">
        <f>D37+D39+D40</f>
        <v>0</v>
      </c>
      <c r="E36" s="5">
        <f>E37+E38+E39+E40</f>
        <v>0</v>
      </c>
      <c r="F36" s="5">
        <f>C36+D36-E36</f>
        <v>1260756</v>
      </c>
      <c r="H36" s="4"/>
      <c r="I36" s="3"/>
      <c r="J36" s="2"/>
      <c r="K36" s="2"/>
      <c r="L36" s="2"/>
      <c r="M36" s="2"/>
      <c r="O36" s="4"/>
      <c r="P36" s="3"/>
      <c r="Q36" s="2"/>
      <c r="R36" s="2"/>
      <c r="S36" s="2"/>
      <c r="T36" s="2"/>
    </row>
    <row r="37" spans="1:20" ht="15.75" customHeight="1" thickBot="1">
      <c r="A37" s="8" t="s">
        <v>10</v>
      </c>
      <c r="B37" s="3">
        <v>2271</v>
      </c>
      <c r="C37" s="2">
        <v>43172</v>
      </c>
      <c r="D37" s="2"/>
      <c r="E37" s="2"/>
      <c r="F37" s="2">
        <f>C37+D37-E37</f>
        <v>43172</v>
      </c>
      <c r="H37" s="4"/>
      <c r="I37" s="3"/>
      <c r="J37" s="2"/>
      <c r="K37" s="2"/>
      <c r="L37" s="2"/>
      <c r="M37" s="2"/>
      <c r="O37" s="4"/>
      <c r="P37" s="3"/>
      <c r="Q37" s="2"/>
      <c r="R37" s="2"/>
      <c r="S37" s="2"/>
      <c r="T37" s="2"/>
    </row>
    <row r="38" spans="1:20" ht="15.75" customHeight="1" thickBot="1">
      <c r="A38" s="8" t="s">
        <v>9</v>
      </c>
      <c r="B38" s="3">
        <v>2272</v>
      </c>
      <c r="C38" s="2">
        <f>19405+2000</f>
        <v>21405</v>
      </c>
      <c r="D38" s="2"/>
      <c r="E38" s="2"/>
      <c r="F38" s="2">
        <f>C38+D38-E38</f>
        <v>21405</v>
      </c>
      <c r="H38" s="4"/>
      <c r="I38" s="3"/>
      <c r="J38" s="2"/>
      <c r="K38" s="2"/>
      <c r="L38" s="2"/>
      <c r="M38" s="2"/>
      <c r="O38" s="4"/>
      <c r="P38" s="3"/>
      <c r="Q38" s="2"/>
      <c r="R38" s="2"/>
      <c r="S38" s="2"/>
      <c r="T38" s="2"/>
    </row>
    <row r="39" spans="1:20" ht="15.75" customHeight="1" thickBot="1">
      <c r="A39" s="8" t="s">
        <v>8</v>
      </c>
      <c r="B39" s="3">
        <v>2273</v>
      </c>
      <c r="C39" s="2">
        <v>381991</v>
      </c>
      <c r="D39" s="2"/>
      <c r="E39" s="2"/>
      <c r="F39" s="2">
        <f>C39+D39-E39</f>
        <v>381991</v>
      </c>
      <c r="H39" s="4"/>
      <c r="I39" s="3"/>
      <c r="J39" s="2"/>
      <c r="K39" s="2"/>
      <c r="L39" s="2"/>
      <c r="M39" s="2"/>
      <c r="O39" s="4"/>
      <c r="P39" s="3"/>
      <c r="Q39" s="2"/>
      <c r="R39" s="2"/>
      <c r="S39" s="2"/>
      <c r="T39" s="2"/>
    </row>
    <row r="40" spans="1:20" ht="15.75" customHeight="1" thickBot="1">
      <c r="A40" s="8" t="s">
        <v>7</v>
      </c>
      <c r="B40" s="3">
        <v>2274</v>
      </c>
      <c r="C40" s="2">
        <v>814188</v>
      </c>
      <c r="D40" s="2"/>
      <c r="E40" s="2"/>
      <c r="F40" s="2">
        <f>C40+D40-E40</f>
        <v>814188</v>
      </c>
      <c r="H40" s="4"/>
      <c r="I40" s="3"/>
      <c r="J40" s="2"/>
      <c r="K40" s="2"/>
      <c r="L40" s="2"/>
      <c r="M40" s="2"/>
      <c r="O40" s="4"/>
      <c r="P40" s="3"/>
      <c r="Q40" s="2"/>
      <c r="R40" s="2"/>
      <c r="S40" s="2"/>
      <c r="T40" s="2"/>
    </row>
    <row r="41" spans="1:20" ht="15.75" customHeight="1" thickBot="1">
      <c r="A41" s="6" t="s">
        <v>6</v>
      </c>
      <c r="B41" s="3">
        <v>2700</v>
      </c>
      <c r="C41" s="2"/>
      <c r="D41" s="2"/>
      <c r="E41" s="2"/>
      <c r="F41" s="2">
        <f>C41+D41-E41</f>
        <v>0</v>
      </c>
      <c r="H41" s="4"/>
      <c r="I41" s="3"/>
      <c r="J41" s="2"/>
      <c r="K41" s="2"/>
      <c r="L41" s="2"/>
      <c r="M41" s="2"/>
      <c r="O41" s="4"/>
      <c r="P41" s="3"/>
      <c r="Q41" s="2"/>
      <c r="R41" s="2"/>
      <c r="S41" s="2"/>
      <c r="T41" s="2"/>
    </row>
    <row r="42" spans="1:20" ht="15.75" customHeight="1" thickBot="1">
      <c r="A42" s="4" t="s">
        <v>5</v>
      </c>
      <c r="B42" s="13">
        <v>2730</v>
      </c>
      <c r="C42" s="5"/>
      <c r="D42" s="5"/>
      <c r="E42" s="5"/>
      <c r="F42" s="5">
        <f>C42+D42-E42</f>
        <v>0</v>
      </c>
      <c r="H42" s="4"/>
      <c r="I42" s="3"/>
      <c r="J42" s="2"/>
      <c r="K42" s="2"/>
      <c r="L42" s="2"/>
      <c r="M42" s="2"/>
      <c r="O42" s="4"/>
      <c r="P42" s="3"/>
      <c r="Q42" s="2"/>
      <c r="R42" s="2"/>
      <c r="S42" s="2"/>
      <c r="T42" s="2"/>
    </row>
    <row r="43" spans="1:20" ht="15.75" customHeight="1" thickBot="1">
      <c r="A43" s="7" t="s">
        <v>4</v>
      </c>
      <c r="B43" s="13">
        <v>3000</v>
      </c>
      <c r="C43" s="5"/>
      <c r="D43" s="5"/>
      <c r="E43" s="5"/>
      <c r="F43" s="5">
        <f>C43+D43-E43</f>
        <v>0</v>
      </c>
      <c r="H43" s="4"/>
      <c r="I43" s="3"/>
      <c r="J43" s="2"/>
      <c r="K43" s="2"/>
      <c r="L43" s="2"/>
      <c r="M43" s="2"/>
      <c r="O43" s="4"/>
      <c r="P43" s="3"/>
      <c r="Q43" s="2"/>
      <c r="R43" s="2"/>
      <c r="S43" s="2"/>
      <c r="T43" s="2"/>
    </row>
    <row r="44" spans="1:20" ht="15.75" customHeight="1" thickBot="1">
      <c r="A44" s="6" t="s">
        <v>3</v>
      </c>
      <c r="B44" s="3">
        <v>3100</v>
      </c>
      <c r="C44" s="2"/>
      <c r="D44" s="2"/>
      <c r="E44" s="2"/>
      <c r="F44" s="2">
        <f>C44+D44-E44</f>
        <v>0</v>
      </c>
      <c r="H44" s="4"/>
      <c r="I44" s="3"/>
      <c r="J44" s="2"/>
      <c r="K44" s="2"/>
      <c r="L44" s="2"/>
      <c r="M44" s="2"/>
      <c r="O44" s="4"/>
      <c r="P44" s="3"/>
      <c r="Q44" s="2"/>
      <c r="R44" s="2"/>
      <c r="S44" s="2"/>
      <c r="T44" s="2"/>
    </row>
    <row r="45" spans="1:20" ht="15.75" customHeight="1" thickBot="1">
      <c r="A45" s="4" t="s">
        <v>2</v>
      </c>
      <c r="B45" s="3">
        <v>3110</v>
      </c>
      <c r="C45" s="2"/>
      <c r="D45" s="2"/>
      <c r="E45" s="2"/>
      <c r="F45" s="2">
        <f>C45+D45-E45</f>
        <v>0</v>
      </c>
      <c r="H45" s="4" t="s">
        <v>2</v>
      </c>
      <c r="I45" s="3">
        <v>3110</v>
      </c>
      <c r="J45" s="2"/>
      <c r="K45" s="2"/>
      <c r="L45" s="2"/>
      <c r="M45" s="2">
        <f>J45+K45-L45</f>
        <v>0</v>
      </c>
      <c r="O45" s="4" t="s">
        <v>2</v>
      </c>
      <c r="P45" s="3">
        <v>3110</v>
      </c>
      <c r="Q45" s="2"/>
      <c r="R45" s="2"/>
      <c r="S45" s="2"/>
      <c r="T45" s="2">
        <f>Q45+R45-S45</f>
        <v>0</v>
      </c>
    </row>
    <row r="46" spans="1:20" ht="25.5" customHeight="1" thickBot="1">
      <c r="A46" s="4" t="s">
        <v>1</v>
      </c>
      <c r="B46" s="3">
        <v>3120</v>
      </c>
      <c r="C46" s="2"/>
      <c r="D46" s="2"/>
      <c r="E46" s="2"/>
      <c r="F46" s="2">
        <f>C46+D46-E46</f>
        <v>0</v>
      </c>
      <c r="H46" s="4" t="s">
        <v>1</v>
      </c>
      <c r="I46" s="3">
        <v>3120</v>
      </c>
      <c r="J46" s="2"/>
      <c r="K46" s="2"/>
      <c r="L46" s="2"/>
      <c r="M46" s="2">
        <f>J46+K46-L46</f>
        <v>0</v>
      </c>
      <c r="O46" s="4" t="s">
        <v>1</v>
      </c>
      <c r="P46" s="3">
        <v>3120</v>
      </c>
      <c r="Q46" s="2"/>
      <c r="R46" s="2"/>
      <c r="S46" s="2"/>
      <c r="T46" s="2">
        <f>Q46+R46-S46</f>
        <v>0</v>
      </c>
    </row>
    <row r="47" spans="1:20" ht="15.75" customHeight="1" thickBot="1">
      <c r="A47" s="4" t="s">
        <v>0</v>
      </c>
      <c r="B47" s="3">
        <v>3130</v>
      </c>
      <c r="C47" s="2"/>
      <c r="D47" s="2"/>
      <c r="E47" s="2"/>
      <c r="F47" s="2">
        <f>C47+D47-E47</f>
        <v>0</v>
      </c>
      <c r="H47" s="4" t="s">
        <v>0</v>
      </c>
      <c r="I47" s="3">
        <v>3130</v>
      </c>
      <c r="J47" s="2"/>
      <c r="K47" s="2"/>
      <c r="L47" s="2"/>
      <c r="M47" s="2">
        <f>J47+K47-L47</f>
        <v>0</v>
      </c>
      <c r="O47" s="4" t="s">
        <v>0</v>
      </c>
      <c r="P47" s="3">
        <v>3130</v>
      </c>
      <c r="Q47" s="2"/>
      <c r="R47" s="2"/>
      <c r="S47" s="2"/>
      <c r="T47" s="2">
        <f>Q47+R47-S47</f>
        <v>0</v>
      </c>
    </row>
    <row r="48" spans="1:20" ht="15.75" customHeight="1" thickBot="1">
      <c r="A48" s="20"/>
      <c r="H48" s="20"/>
      <c r="O48" s="20"/>
    </row>
    <row r="49" spans="1:20" ht="40.15" customHeight="1" thickBot="1">
      <c r="A49" s="9" t="s">
        <v>35</v>
      </c>
      <c r="B49" s="12" t="s">
        <v>34</v>
      </c>
      <c r="C49" s="12" t="s">
        <v>77</v>
      </c>
      <c r="D49" s="12" t="s">
        <v>76</v>
      </c>
      <c r="E49" s="12" t="s">
        <v>75</v>
      </c>
      <c r="F49" s="12" t="s">
        <v>74</v>
      </c>
      <c r="H49" s="9" t="s">
        <v>35</v>
      </c>
      <c r="I49" s="12" t="s">
        <v>34</v>
      </c>
      <c r="J49" s="12" t="s">
        <v>77</v>
      </c>
      <c r="K49" s="12" t="s">
        <v>76</v>
      </c>
      <c r="L49" s="12" t="s">
        <v>75</v>
      </c>
      <c r="M49" s="12" t="s">
        <v>74</v>
      </c>
      <c r="O49" s="9" t="s">
        <v>35</v>
      </c>
      <c r="P49" s="12" t="s">
        <v>34</v>
      </c>
      <c r="Q49" s="12" t="s">
        <v>77</v>
      </c>
      <c r="R49" s="12" t="s">
        <v>76</v>
      </c>
      <c r="S49" s="12" t="s">
        <v>75</v>
      </c>
      <c r="T49" s="12" t="s">
        <v>74</v>
      </c>
    </row>
    <row r="50" spans="1:20" ht="15.75" customHeight="1" thickBot="1">
      <c r="A50" s="7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H50" s="7">
        <v>1</v>
      </c>
      <c r="I50" s="5">
        <v>2</v>
      </c>
      <c r="J50" s="5">
        <v>3</v>
      </c>
      <c r="K50" s="5">
        <v>4</v>
      </c>
      <c r="L50" s="5">
        <v>5</v>
      </c>
      <c r="M50" s="5">
        <v>6</v>
      </c>
      <c r="O50" s="7">
        <v>1</v>
      </c>
      <c r="P50" s="5">
        <v>2</v>
      </c>
      <c r="Q50" s="5">
        <v>3</v>
      </c>
      <c r="R50" s="5">
        <v>4</v>
      </c>
      <c r="S50" s="5">
        <v>5</v>
      </c>
      <c r="T50" s="5">
        <v>6</v>
      </c>
    </row>
    <row r="51" spans="1:20" ht="15.75" customHeight="1" thickBot="1">
      <c r="A51" s="19" t="s">
        <v>29</v>
      </c>
      <c r="B51" s="5" t="s">
        <v>28</v>
      </c>
      <c r="C51" s="5">
        <f>F21</f>
        <v>1286156.45</v>
      </c>
      <c r="D51" s="5">
        <f>D52+D73</f>
        <v>400</v>
      </c>
      <c r="E51" s="5">
        <f>E52+E73</f>
        <v>58941.47</v>
      </c>
      <c r="F51" s="5">
        <f>C51+D51-E51</f>
        <v>1227614.98</v>
      </c>
      <c r="H51" s="7" t="s">
        <v>29</v>
      </c>
      <c r="I51" s="5" t="s">
        <v>28</v>
      </c>
      <c r="J51" s="2" t="e">
        <f>M21</f>
        <v>#REF!</v>
      </c>
      <c r="K51" s="2">
        <v>0</v>
      </c>
      <c r="L51" s="2">
        <v>0</v>
      </c>
      <c r="M51" s="2" t="e">
        <f>J51+K51-L51</f>
        <v>#REF!</v>
      </c>
      <c r="O51" s="7" t="s">
        <v>29</v>
      </c>
      <c r="P51" s="5" t="s">
        <v>28</v>
      </c>
      <c r="Q51" s="2" t="e">
        <f>T21</f>
        <v>#REF!</v>
      </c>
      <c r="R51" s="2">
        <v>0</v>
      </c>
      <c r="S51" s="2">
        <v>0</v>
      </c>
      <c r="T51" s="2" t="e">
        <f>Q51+R51-S51</f>
        <v>#REF!</v>
      </c>
    </row>
    <row r="52" spans="1:20" ht="15.75" customHeight="1" thickBot="1">
      <c r="A52" s="9" t="s">
        <v>27</v>
      </c>
      <c r="B52" s="17">
        <v>2000</v>
      </c>
      <c r="C52" s="10">
        <f>C53+C55+C66+C71</f>
        <v>1286156.45</v>
      </c>
      <c r="D52" s="10">
        <f>D53+D55+D66+D71</f>
        <v>400</v>
      </c>
      <c r="E52" s="10">
        <f>E53+E55+E66+E71</f>
        <v>58941.47</v>
      </c>
      <c r="F52" s="5">
        <f>C52+D52-E52</f>
        <v>1227614.98</v>
      </c>
      <c r="H52" s="9" t="s">
        <v>27</v>
      </c>
      <c r="I52" s="10">
        <v>2000</v>
      </c>
      <c r="J52" s="2" t="e">
        <f>M22</f>
        <v>#REF!</v>
      </c>
      <c r="K52" s="2">
        <v>0</v>
      </c>
      <c r="L52" s="9">
        <v>0</v>
      </c>
      <c r="M52" s="2" t="e">
        <f>J52+K52-L52</f>
        <v>#REF!</v>
      </c>
      <c r="O52" s="9" t="s">
        <v>27</v>
      </c>
      <c r="P52" s="10">
        <v>2000</v>
      </c>
      <c r="Q52" s="2" t="e">
        <f>T22</f>
        <v>#REF!</v>
      </c>
      <c r="R52" s="2">
        <v>0</v>
      </c>
      <c r="S52" s="9">
        <v>0</v>
      </c>
      <c r="T52" s="2" t="e">
        <f>Q52+R52-S52</f>
        <v>#REF!</v>
      </c>
    </row>
    <row r="53" spans="1:20" ht="15.75" customHeight="1" thickBot="1">
      <c r="A53" s="6" t="s">
        <v>26</v>
      </c>
      <c r="B53" s="13">
        <v>2200</v>
      </c>
      <c r="C53" s="5">
        <f>C54</f>
        <v>0</v>
      </c>
      <c r="D53" s="5">
        <f>D54</f>
        <v>0</v>
      </c>
      <c r="E53" s="5">
        <f>E54</f>
        <v>0</v>
      </c>
      <c r="F53" s="5">
        <f>C53+D53-E53</f>
        <v>0</v>
      </c>
      <c r="H53" s="6" t="s">
        <v>26</v>
      </c>
      <c r="I53" s="5">
        <v>2200</v>
      </c>
      <c r="J53" s="2" t="e">
        <f>M23</f>
        <v>#REF!</v>
      </c>
      <c r="K53" s="2">
        <v>0</v>
      </c>
      <c r="L53" s="2"/>
      <c r="M53" s="2" t="e">
        <f>J53+K53-L53</f>
        <v>#REF!</v>
      </c>
      <c r="O53" s="6" t="s">
        <v>26</v>
      </c>
      <c r="P53" s="5">
        <v>2200</v>
      </c>
      <c r="Q53" s="2" t="e">
        <f>T23</f>
        <v>#REF!</v>
      </c>
      <c r="R53" s="2">
        <v>0</v>
      </c>
      <c r="S53" s="2"/>
      <c r="T53" s="2" t="e">
        <f>Q53+R53-S53</f>
        <v>#REF!</v>
      </c>
    </row>
    <row r="54" spans="1:20" ht="15.75" customHeight="1" thickBot="1">
      <c r="A54" s="4" t="s">
        <v>24</v>
      </c>
      <c r="B54" s="3">
        <v>2220</v>
      </c>
      <c r="C54" s="2">
        <f>F24</f>
        <v>0</v>
      </c>
      <c r="D54" s="2"/>
      <c r="E54" s="2"/>
      <c r="F54" s="2">
        <f>C54+D54-E54</f>
        <v>0</v>
      </c>
      <c r="H54" s="4" t="s">
        <v>24</v>
      </c>
      <c r="I54" s="3">
        <v>2220</v>
      </c>
      <c r="J54" s="2">
        <f>M24</f>
        <v>0</v>
      </c>
      <c r="K54" s="2"/>
      <c r="L54" s="2"/>
      <c r="M54" s="2">
        <f>J54+K54-L54</f>
        <v>0</v>
      </c>
      <c r="O54" s="4" t="s">
        <v>24</v>
      </c>
      <c r="P54" s="3">
        <v>2220</v>
      </c>
      <c r="Q54" s="2">
        <f>T24</f>
        <v>0</v>
      </c>
      <c r="R54" s="2"/>
      <c r="S54" s="2"/>
      <c r="T54" s="2">
        <f>Q54+R54-S54</f>
        <v>0</v>
      </c>
    </row>
    <row r="55" spans="1:20" ht="15.75" customHeight="1" thickBot="1">
      <c r="A55" s="18" t="s">
        <v>23</v>
      </c>
      <c r="B55" s="13">
        <v>2240</v>
      </c>
      <c r="C55" s="5">
        <f>F25</f>
        <v>25400.45</v>
      </c>
      <c r="D55" s="5">
        <f>D56+D57+D58+D59+D61+D60+D62+D63+D64+D65</f>
        <v>400</v>
      </c>
      <c r="E55" s="5">
        <f>E56+E57+E58+E59+E60+E61+E62+E63+E64+E65</f>
        <v>2167.5500000000002</v>
      </c>
      <c r="F55" s="5">
        <f>C55+D55-E55</f>
        <v>23632.9</v>
      </c>
      <c r="H55" s="4" t="s">
        <v>23</v>
      </c>
      <c r="I55" s="3">
        <v>2240</v>
      </c>
      <c r="J55" s="2">
        <f>M25</f>
        <v>0</v>
      </c>
      <c r="K55" s="2">
        <f>K56+K57+K59+K60</f>
        <v>0</v>
      </c>
      <c r="L55" s="2">
        <f>L56+L57+L59+L60</f>
        <v>0</v>
      </c>
      <c r="M55" s="2">
        <f>J55+K55-L55</f>
        <v>0</v>
      </c>
      <c r="O55" s="4" t="s">
        <v>23</v>
      </c>
      <c r="P55" s="3">
        <v>2240</v>
      </c>
      <c r="Q55" s="2">
        <f>T25</f>
        <v>0</v>
      </c>
      <c r="R55" s="2">
        <f>R56+R57+R59+R60</f>
        <v>0</v>
      </c>
      <c r="S55" s="2">
        <f>S56+S57+S59+S60</f>
        <v>0</v>
      </c>
      <c r="T55" s="2">
        <f>Q55+R55-S55</f>
        <v>0</v>
      </c>
    </row>
    <row r="56" spans="1:20" ht="15.75" customHeight="1" thickBot="1">
      <c r="A56" s="4" t="s">
        <v>22</v>
      </c>
      <c r="B56" s="3">
        <v>2240</v>
      </c>
      <c r="C56" s="5">
        <f>F26</f>
        <v>0</v>
      </c>
      <c r="D56" s="16">
        <v>400</v>
      </c>
      <c r="E56" s="16">
        <v>400</v>
      </c>
      <c r="F56" s="16">
        <f>C56+D56-E56</f>
        <v>0</v>
      </c>
      <c r="H56" s="4" t="s">
        <v>11</v>
      </c>
      <c r="I56" s="3">
        <v>2270</v>
      </c>
      <c r="J56" s="2">
        <f>M26</f>
        <v>0</v>
      </c>
      <c r="K56" s="2"/>
      <c r="L56" s="2"/>
      <c r="M56" s="2">
        <f>J56+K56-L56</f>
        <v>0</v>
      </c>
      <c r="O56" s="4" t="s">
        <v>11</v>
      </c>
      <c r="P56" s="3">
        <v>2270</v>
      </c>
      <c r="Q56" s="2">
        <f>T26</f>
        <v>0</v>
      </c>
      <c r="R56" s="2"/>
      <c r="S56" s="2"/>
      <c r="T56" s="2">
        <f>Q56+R56-S56</f>
        <v>0</v>
      </c>
    </row>
    <row r="57" spans="1:20" ht="15.75" customHeight="1" thickBot="1">
      <c r="A57" s="4" t="s">
        <v>21</v>
      </c>
      <c r="B57" s="3">
        <v>2240</v>
      </c>
      <c r="C57" s="14">
        <f>F27</f>
        <v>2100.6</v>
      </c>
      <c r="D57" s="14"/>
      <c r="E57" s="14">
        <v>140.04</v>
      </c>
      <c r="F57" s="14">
        <f>C57+D57-E57</f>
        <v>1960.56</v>
      </c>
      <c r="H57" s="8" t="s">
        <v>10</v>
      </c>
      <c r="I57" s="2">
        <v>2271</v>
      </c>
      <c r="J57" s="2">
        <f>M27</f>
        <v>0</v>
      </c>
      <c r="K57" s="2"/>
      <c r="L57" s="2"/>
      <c r="M57" s="2">
        <f>J57+K57-L57</f>
        <v>0</v>
      </c>
      <c r="O57" s="8" t="s">
        <v>10</v>
      </c>
      <c r="P57" s="2">
        <v>2271</v>
      </c>
      <c r="Q57" s="2">
        <f>T27</f>
        <v>0</v>
      </c>
      <c r="R57" s="2"/>
      <c r="S57" s="2"/>
      <c r="T57" s="2">
        <f>Q57+R57-S57</f>
        <v>0</v>
      </c>
    </row>
    <row r="58" spans="1:20" ht="27" customHeight="1" thickBot="1">
      <c r="A58" s="4" t="s">
        <v>20</v>
      </c>
      <c r="B58" s="3">
        <v>2240</v>
      </c>
      <c r="C58" s="14">
        <f>F28</f>
        <v>7700</v>
      </c>
      <c r="D58" s="14"/>
      <c r="E58" s="14">
        <v>700</v>
      </c>
      <c r="F58" s="14">
        <f>C58+D58-E58</f>
        <v>7000</v>
      </c>
      <c r="H58" s="8"/>
      <c r="I58" s="2"/>
      <c r="J58" s="2"/>
      <c r="K58" s="2"/>
      <c r="L58" s="2"/>
      <c r="M58" s="2"/>
      <c r="O58" s="8"/>
      <c r="P58" s="2"/>
      <c r="Q58" s="2"/>
      <c r="R58" s="2"/>
      <c r="S58" s="2"/>
      <c r="T58" s="2"/>
    </row>
    <row r="59" spans="1:20" ht="15.75" customHeight="1" thickBot="1">
      <c r="A59" s="4" t="s">
        <v>19</v>
      </c>
      <c r="B59" s="3">
        <v>2240</v>
      </c>
      <c r="C59" s="15">
        <f>F29</f>
        <v>3373.65</v>
      </c>
      <c r="D59" s="15"/>
      <c r="E59" s="15">
        <v>481.91</v>
      </c>
      <c r="F59" s="14">
        <f>C59+D59-E59</f>
        <v>2891.7400000000002</v>
      </c>
      <c r="H59" s="8" t="s">
        <v>9</v>
      </c>
      <c r="I59" s="2">
        <v>2272</v>
      </c>
      <c r="J59" s="2">
        <f>M29</f>
        <v>0</v>
      </c>
      <c r="K59" s="2"/>
      <c r="L59" s="2"/>
      <c r="M59" s="2">
        <f>J59+K59-L59</f>
        <v>0</v>
      </c>
      <c r="O59" s="8" t="s">
        <v>9</v>
      </c>
      <c r="P59" s="2">
        <v>2272</v>
      </c>
      <c r="Q59" s="2">
        <f>T29</f>
        <v>0</v>
      </c>
      <c r="R59" s="2"/>
      <c r="S59" s="2"/>
      <c r="T59" s="2">
        <f>Q59+R59-S59</f>
        <v>0</v>
      </c>
    </row>
    <row r="60" spans="1:20" ht="15.75" customHeight="1" thickBot="1">
      <c r="A60" s="4" t="s">
        <v>18</v>
      </c>
      <c r="B60" s="3">
        <v>2240</v>
      </c>
      <c r="C60" s="15">
        <f>F30</f>
        <v>4901.7</v>
      </c>
      <c r="D60" s="15"/>
      <c r="E60" s="15">
        <v>445.6</v>
      </c>
      <c r="F60" s="14">
        <f>C60+D60-E60</f>
        <v>4456.0999999999995</v>
      </c>
      <c r="H60" s="8" t="s">
        <v>8</v>
      </c>
      <c r="I60" s="2">
        <v>2273</v>
      </c>
      <c r="J60" s="2">
        <f>M30</f>
        <v>0</v>
      </c>
      <c r="K60" s="2"/>
      <c r="L60" s="2"/>
      <c r="M60" s="2">
        <f>J60+K60-L60</f>
        <v>0</v>
      </c>
      <c r="O60" s="8" t="s">
        <v>8</v>
      </c>
      <c r="P60" s="2">
        <v>2273</v>
      </c>
      <c r="Q60" s="2">
        <f>T30</f>
        <v>0</v>
      </c>
      <c r="R60" s="2"/>
      <c r="S60" s="2"/>
      <c r="T60" s="2">
        <f>Q60+R60-S60</f>
        <v>0</v>
      </c>
    </row>
    <row r="61" spans="1:20" ht="15.75" customHeight="1" thickBot="1">
      <c r="A61" s="4" t="s">
        <v>17</v>
      </c>
      <c r="B61" s="3">
        <v>2240</v>
      </c>
      <c r="C61" s="15">
        <f>F31</f>
        <v>691</v>
      </c>
      <c r="D61" s="15"/>
      <c r="E61" s="15"/>
      <c r="F61" s="14">
        <f>C61+D61-E61</f>
        <v>691</v>
      </c>
      <c r="H61" s="8" t="s">
        <v>7</v>
      </c>
      <c r="I61" s="2">
        <v>2274</v>
      </c>
      <c r="J61" s="2">
        <f>M31</f>
        <v>0</v>
      </c>
      <c r="K61" s="2">
        <f>K62</f>
        <v>0</v>
      </c>
      <c r="L61" s="2">
        <f>L62</f>
        <v>0</v>
      </c>
      <c r="M61" s="2">
        <f>J61+K61-L61</f>
        <v>0</v>
      </c>
      <c r="O61" s="8" t="s">
        <v>7</v>
      </c>
      <c r="P61" s="2">
        <v>2274</v>
      </c>
      <c r="Q61" s="2">
        <f>T31</f>
        <v>0</v>
      </c>
      <c r="R61" s="2">
        <f>R62</f>
        <v>0</v>
      </c>
      <c r="S61" s="2">
        <f>S62</f>
        <v>0</v>
      </c>
      <c r="T61" s="2">
        <f>Q61+R61-S61</f>
        <v>0</v>
      </c>
    </row>
    <row r="62" spans="1:20" ht="15.75" customHeight="1" thickBot="1">
      <c r="A62" s="4" t="s">
        <v>16</v>
      </c>
      <c r="B62" s="3">
        <v>2240</v>
      </c>
      <c r="C62" s="15">
        <f>F32</f>
        <v>2480</v>
      </c>
      <c r="D62" s="15"/>
      <c r="E62" s="15"/>
      <c r="F62" s="14">
        <f>C62+D62-E62</f>
        <v>2480</v>
      </c>
      <c r="H62" s="6" t="s">
        <v>6</v>
      </c>
      <c r="I62" s="5">
        <v>2700</v>
      </c>
      <c r="J62" s="2" t="e">
        <f>M32</f>
        <v>#REF!</v>
      </c>
      <c r="K62" s="2"/>
      <c r="L62" s="2"/>
      <c r="M62" s="2" t="e">
        <f>J62+K62-L62</f>
        <v>#REF!</v>
      </c>
      <c r="O62" s="6" t="s">
        <v>6</v>
      </c>
      <c r="P62" s="5">
        <v>2700</v>
      </c>
      <c r="Q62" s="2" t="e">
        <f>T32</f>
        <v>#REF!</v>
      </c>
      <c r="R62" s="2"/>
      <c r="S62" s="2"/>
      <c r="T62" s="2" t="e">
        <f>Q62+R62-S62</f>
        <v>#REF!</v>
      </c>
    </row>
    <row r="63" spans="1:20" ht="15.75" customHeight="1" thickBot="1">
      <c r="A63" s="4" t="s">
        <v>15</v>
      </c>
      <c r="B63" s="3">
        <v>2240</v>
      </c>
      <c r="C63" s="15">
        <f>F33</f>
        <v>1203.5</v>
      </c>
      <c r="D63" s="15"/>
      <c r="E63" s="15"/>
      <c r="F63" s="14">
        <f>C63+D63-E63</f>
        <v>1203.5</v>
      </c>
      <c r="H63" s="4" t="s">
        <v>5</v>
      </c>
      <c r="I63" s="3">
        <v>2730</v>
      </c>
      <c r="J63" s="2" t="e">
        <f>#REF!</f>
        <v>#REF!</v>
      </c>
      <c r="K63" s="2">
        <f>K64</f>
        <v>0</v>
      </c>
      <c r="L63" s="2">
        <f>L64</f>
        <v>0</v>
      </c>
      <c r="M63" s="2" t="e">
        <f>J63+K63-L63</f>
        <v>#REF!</v>
      </c>
      <c r="O63" s="4" t="s">
        <v>5</v>
      </c>
      <c r="P63" s="3">
        <v>2730</v>
      </c>
      <c r="Q63" s="2" t="e">
        <f>#REF!</f>
        <v>#REF!</v>
      </c>
      <c r="R63" s="2">
        <f>R64</f>
        <v>0</v>
      </c>
      <c r="S63" s="2">
        <f>S64</f>
        <v>0</v>
      </c>
      <c r="T63" s="2" t="e">
        <f>Q63+R63-S63</f>
        <v>#REF!</v>
      </c>
    </row>
    <row r="64" spans="1:20" ht="15.75" customHeight="1" thickBot="1">
      <c r="A64" s="4" t="s">
        <v>14</v>
      </c>
      <c r="B64" s="3">
        <v>2240</v>
      </c>
      <c r="C64" s="15">
        <f>F34</f>
        <v>970</v>
      </c>
      <c r="D64" s="15"/>
      <c r="E64" s="15"/>
      <c r="F64" s="14">
        <f>C64+D64-E64</f>
        <v>970</v>
      </c>
      <c r="H64" s="7" t="s">
        <v>4</v>
      </c>
      <c r="I64" s="5">
        <v>3000</v>
      </c>
      <c r="J64" s="2" t="e">
        <f>M33</f>
        <v>#REF!</v>
      </c>
      <c r="K64" s="2">
        <f>K65+K75+K76</f>
        <v>0</v>
      </c>
      <c r="L64" s="2">
        <f>L65+L75+L76</f>
        <v>0</v>
      </c>
      <c r="M64" s="2" t="e">
        <f>J64+K64-L64</f>
        <v>#REF!</v>
      </c>
      <c r="O64" s="7" t="s">
        <v>4</v>
      </c>
      <c r="P64" s="5">
        <v>3000</v>
      </c>
      <c r="Q64" s="2" t="e">
        <f>T33</f>
        <v>#REF!</v>
      </c>
      <c r="R64" s="2">
        <f>R65+R75+R76</f>
        <v>0</v>
      </c>
      <c r="S64" s="2">
        <f>S65+S75+S76</f>
        <v>0</v>
      </c>
      <c r="T64" s="2" t="e">
        <f>Q64+R64-S64</f>
        <v>#REF!</v>
      </c>
    </row>
    <row r="65" spans="1:20" ht="15.75" customHeight="1" thickBot="1">
      <c r="A65" s="4" t="s">
        <v>13</v>
      </c>
      <c r="B65" s="3">
        <v>2240</v>
      </c>
      <c r="C65" s="15">
        <f>F35</f>
        <v>1980</v>
      </c>
      <c r="D65" s="15"/>
      <c r="E65" s="15"/>
      <c r="F65" s="14">
        <f>C65+D65-E65</f>
        <v>1980</v>
      </c>
      <c r="H65" s="6" t="s">
        <v>3</v>
      </c>
      <c r="I65" s="5">
        <v>3100</v>
      </c>
      <c r="J65" s="2" t="e">
        <f>#REF!</f>
        <v>#REF!</v>
      </c>
      <c r="K65" s="2"/>
      <c r="L65" s="2"/>
      <c r="M65" s="2" t="e">
        <f>J65+K65-L65</f>
        <v>#REF!</v>
      </c>
      <c r="O65" s="6" t="s">
        <v>3</v>
      </c>
      <c r="P65" s="5">
        <v>3100</v>
      </c>
      <c r="Q65" s="2" t="e">
        <f>#REF!</f>
        <v>#REF!</v>
      </c>
      <c r="R65" s="2"/>
      <c r="S65" s="2"/>
      <c r="T65" s="2" t="e">
        <f>Q65+R65-S65</f>
        <v>#REF!</v>
      </c>
    </row>
    <row r="66" spans="1:20" ht="15.75" customHeight="1" thickBot="1">
      <c r="A66" s="18" t="s">
        <v>11</v>
      </c>
      <c r="B66" s="13">
        <v>2270</v>
      </c>
      <c r="C66" s="5">
        <f>F36</f>
        <v>1260756</v>
      </c>
      <c r="D66" s="5">
        <f>D67+D69+D70</f>
        <v>0</v>
      </c>
      <c r="E66" s="5">
        <f>E67+E68+E69+E70</f>
        <v>56773.919999999998</v>
      </c>
      <c r="F66" s="5">
        <f>C66+D66-E66</f>
        <v>1203982.08</v>
      </c>
      <c r="H66" s="4"/>
      <c r="I66" s="3"/>
      <c r="J66" s="2"/>
      <c r="K66" s="2"/>
      <c r="L66" s="2"/>
      <c r="M66" s="2"/>
      <c r="O66" s="4"/>
      <c r="P66" s="3"/>
      <c r="Q66" s="2"/>
      <c r="R66" s="2"/>
      <c r="S66" s="2"/>
      <c r="T66" s="2"/>
    </row>
    <row r="67" spans="1:20" ht="15.75" customHeight="1" thickBot="1">
      <c r="A67" s="8" t="s">
        <v>10</v>
      </c>
      <c r="B67" s="3">
        <v>2271</v>
      </c>
      <c r="C67" s="2">
        <f>F37</f>
        <v>43172</v>
      </c>
      <c r="D67" s="2"/>
      <c r="E67" s="2">
        <v>10264.790000000001</v>
      </c>
      <c r="F67" s="2">
        <f>C67+D67-E67</f>
        <v>32907.21</v>
      </c>
      <c r="H67" s="4"/>
      <c r="I67" s="3"/>
      <c r="J67" s="2"/>
      <c r="K67" s="2"/>
      <c r="L67" s="2"/>
      <c r="M67" s="2"/>
      <c r="O67" s="4"/>
      <c r="P67" s="3"/>
      <c r="Q67" s="2"/>
      <c r="R67" s="2"/>
      <c r="S67" s="2"/>
      <c r="T67" s="2"/>
    </row>
    <row r="68" spans="1:20" ht="15.75" customHeight="1" thickBot="1">
      <c r="A68" s="8" t="s">
        <v>9</v>
      </c>
      <c r="B68" s="3">
        <v>2272</v>
      </c>
      <c r="C68" s="2">
        <f>F38</f>
        <v>21405</v>
      </c>
      <c r="D68" s="2"/>
      <c r="E68" s="2">
        <v>2916.55</v>
      </c>
      <c r="F68" s="2">
        <f>C68+D68-E68</f>
        <v>18488.45</v>
      </c>
      <c r="H68" s="4"/>
      <c r="I68" s="3"/>
      <c r="J68" s="2"/>
      <c r="K68" s="2"/>
      <c r="L68" s="2"/>
      <c r="M68" s="2"/>
      <c r="O68" s="4"/>
      <c r="P68" s="3"/>
      <c r="Q68" s="2"/>
      <c r="R68" s="2"/>
      <c r="S68" s="2"/>
      <c r="T68" s="2"/>
    </row>
    <row r="69" spans="1:20" ht="15.75" customHeight="1" thickBot="1">
      <c r="A69" s="8" t="s">
        <v>8</v>
      </c>
      <c r="B69" s="3">
        <v>2273</v>
      </c>
      <c r="C69" s="2">
        <f>F39</f>
        <v>381991</v>
      </c>
      <c r="D69" s="2"/>
      <c r="E69" s="2">
        <v>43592.58</v>
      </c>
      <c r="F69" s="2">
        <f>C69+D69-E69</f>
        <v>338398.42</v>
      </c>
      <c r="H69" s="4"/>
      <c r="I69" s="3"/>
      <c r="J69" s="2"/>
      <c r="K69" s="2"/>
      <c r="L69" s="2"/>
      <c r="M69" s="2"/>
      <c r="O69" s="4"/>
      <c r="P69" s="3"/>
      <c r="Q69" s="2"/>
      <c r="R69" s="2"/>
      <c r="S69" s="2"/>
      <c r="T69" s="2"/>
    </row>
    <row r="70" spans="1:20" ht="15.75" customHeight="1" thickBot="1">
      <c r="A70" s="8" t="s">
        <v>7</v>
      </c>
      <c r="B70" s="3">
        <v>2274</v>
      </c>
      <c r="C70" s="2">
        <f>F40</f>
        <v>814188</v>
      </c>
      <c r="D70" s="2"/>
      <c r="E70" s="2"/>
      <c r="F70" s="2">
        <f>C70+D70-E70</f>
        <v>814188</v>
      </c>
      <c r="H70" s="4"/>
      <c r="I70" s="3"/>
      <c r="J70" s="2"/>
      <c r="K70" s="2"/>
      <c r="L70" s="2"/>
      <c r="M70" s="2"/>
      <c r="O70" s="4"/>
      <c r="P70" s="3"/>
      <c r="Q70" s="2"/>
      <c r="R70" s="2"/>
      <c r="S70" s="2"/>
      <c r="T70" s="2"/>
    </row>
    <row r="71" spans="1:20" ht="15.75" customHeight="1" thickBot="1">
      <c r="A71" s="6" t="s">
        <v>6</v>
      </c>
      <c r="B71" s="3">
        <v>2700</v>
      </c>
      <c r="C71" s="2">
        <f>F41</f>
        <v>0</v>
      </c>
      <c r="D71" s="2"/>
      <c r="E71" s="2"/>
      <c r="F71" s="2">
        <f>C71+D71-E71</f>
        <v>0</v>
      </c>
      <c r="H71" s="4"/>
      <c r="I71" s="3"/>
      <c r="J71" s="2"/>
      <c r="K71" s="2"/>
      <c r="L71" s="2"/>
      <c r="M71" s="2"/>
      <c r="O71" s="4"/>
      <c r="P71" s="3"/>
      <c r="Q71" s="2"/>
      <c r="R71" s="2"/>
      <c r="S71" s="2"/>
      <c r="T71" s="2"/>
    </row>
    <row r="72" spans="1:20" ht="15.75" customHeight="1" thickBot="1">
      <c r="A72" s="4" t="s">
        <v>5</v>
      </c>
      <c r="B72" s="13">
        <v>2730</v>
      </c>
      <c r="C72" s="5">
        <f>F42</f>
        <v>0</v>
      </c>
      <c r="D72" s="5"/>
      <c r="E72" s="5"/>
      <c r="F72" s="5">
        <f>C72+D72-E72</f>
        <v>0</v>
      </c>
      <c r="H72" s="4"/>
      <c r="I72" s="3"/>
      <c r="J72" s="2"/>
      <c r="K72" s="2"/>
      <c r="L72" s="2"/>
      <c r="M72" s="2"/>
      <c r="O72" s="4"/>
      <c r="P72" s="3"/>
      <c r="Q72" s="2"/>
      <c r="R72" s="2"/>
      <c r="S72" s="2"/>
      <c r="T72" s="2"/>
    </row>
    <row r="73" spans="1:20" ht="15.75" customHeight="1" thickBot="1">
      <c r="A73" s="7" t="s">
        <v>4</v>
      </c>
      <c r="B73" s="13">
        <v>3000</v>
      </c>
      <c r="C73" s="5">
        <f>F43</f>
        <v>0</v>
      </c>
      <c r="D73" s="5"/>
      <c r="E73" s="5"/>
      <c r="F73" s="5">
        <f>C73+D73-E73</f>
        <v>0</v>
      </c>
      <c r="H73" s="4"/>
      <c r="I73" s="3"/>
      <c r="J73" s="2"/>
      <c r="K73" s="2"/>
      <c r="L73" s="2"/>
      <c r="M73" s="2"/>
      <c r="O73" s="4"/>
      <c r="P73" s="3"/>
      <c r="Q73" s="2"/>
      <c r="R73" s="2"/>
      <c r="S73" s="2"/>
      <c r="T73" s="2"/>
    </row>
    <row r="74" spans="1:20" ht="15.75" customHeight="1" thickBot="1">
      <c r="A74" s="6" t="s">
        <v>3</v>
      </c>
      <c r="B74" s="3">
        <v>3100</v>
      </c>
      <c r="C74" s="2">
        <f>F44</f>
        <v>0</v>
      </c>
      <c r="D74" s="2"/>
      <c r="E74" s="2"/>
      <c r="F74" s="2">
        <f>C74+D74-E74</f>
        <v>0</v>
      </c>
      <c r="H74" s="4"/>
      <c r="I74" s="3"/>
      <c r="J74" s="2"/>
      <c r="K74" s="2"/>
      <c r="L74" s="2"/>
      <c r="M74" s="2"/>
      <c r="O74" s="4"/>
      <c r="P74" s="3"/>
      <c r="Q74" s="2"/>
      <c r="R74" s="2"/>
      <c r="S74" s="2"/>
      <c r="T74" s="2"/>
    </row>
    <row r="75" spans="1:20" ht="15.75" customHeight="1" thickBot="1">
      <c r="A75" s="4" t="s">
        <v>2</v>
      </c>
      <c r="B75" s="3">
        <v>3110</v>
      </c>
      <c r="C75" s="2">
        <f>F45</f>
        <v>0</v>
      </c>
      <c r="D75" s="2"/>
      <c r="E75" s="2"/>
      <c r="F75" s="2">
        <f>C75+D75-E75</f>
        <v>0</v>
      </c>
      <c r="H75" s="4" t="s">
        <v>2</v>
      </c>
      <c r="I75" s="3">
        <v>3110</v>
      </c>
      <c r="J75" s="2">
        <f>M45</f>
        <v>0</v>
      </c>
      <c r="K75" s="2"/>
      <c r="L75" s="2"/>
      <c r="M75" s="2">
        <f>J75+K75-L75</f>
        <v>0</v>
      </c>
      <c r="O75" s="4" t="s">
        <v>2</v>
      </c>
      <c r="P75" s="3">
        <v>3110</v>
      </c>
      <c r="Q75" s="2">
        <f>T45</f>
        <v>0</v>
      </c>
      <c r="R75" s="2"/>
      <c r="S75" s="2"/>
      <c r="T75" s="2">
        <f>Q75+R75-S75</f>
        <v>0</v>
      </c>
    </row>
    <row r="76" spans="1:20" ht="15.75" customHeight="1" thickBot="1">
      <c r="A76" s="4" t="s">
        <v>1</v>
      </c>
      <c r="B76" s="3">
        <v>3120</v>
      </c>
      <c r="C76" s="2">
        <f>F46</f>
        <v>0</v>
      </c>
      <c r="D76" s="2"/>
      <c r="E76" s="2"/>
      <c r="F76" s="2">
        <f>C76+D76-E76</f>
        <v>0</v>
      </c>
      <c r="H76" s="4" t="s">
        <v>1</v>
      </c>
      <c r="I76" s="3">
        <v>3120</v>
      </c>
      <c r="J76" s="2">
        <f>M46</f>
        <v>0</v>
      </c>
      <c r="K76" s="2"/>
      <c r="L76" s="2"/>
      <c r="M76" s="2">
        <f>J76+K76-L76</f>
        <v>0</v>
      </c>
      <c r="O76" s="4" t="s">
        <v>1</v>
      </c>
      <c r="P76" s="3">
        <v>3120</v>
      </c>
      <c r="Q76" s="2">
        <f>T46</f>
        <v>0</v>
      </c>
      <c r="R76" s="2"/>
      <c r="S76" s="2"/>
      <c r="T76" s="2">
        <f>Q76+R76-S76</f>
        <v>0</v>
      </c>
    </row>
    <row r="77" spans="1:20" ht="15.75" customHeight="1" thickBot="1">
      <c r="A77" s="4" t="s">
        <v>0</v>
      </c>
      <c r="B77" s="3">
        <v>3130</v>
      </c>
      <c r="C77" s="2">
        <f>F47</f>
        <v>0</v>
      </c>
      <c r="D77" s="2"/>
      <c r="E77" s="2"/>
      <c r="F77" s="2">
        <f>C77+D77-E77</f>
        <v>0</v>
      </c>
      <c r="H77" s="4" t="s">
        <v>0</v>
      </c>
      <c r="I77" s="3">
        <v>3130</v>
      </c>
      <c r="J77" s="2">
        <f>M47</f>
        <v>0</v>
      </c>
      <c r="K77" s="2"/>
      <c r="L77" s="2"/>
      <c r="M77" s="2">
        <f>J77+K77-L77</f>
        <v>0</v>
      </c>
      <c r="O77" s="4" t="s">
        <v>0</v>
      </c>
      <c r="P77" s="3">
        <v>3130</v>
      </c>
      <c r="Q77" s="2">
        <f>T47</f>
        <v>0</v>
      </c>
      <c r="R77" s="2"/>
      <c r="S77" s="2"/>
      <c r="T77" s="2">
        <f>Q77+R77-S77</f>
        <v>0</v>
      </c>
    </row>
    <row r="78" spans="1:20" ht="15.75" customHeight="1" thickBot="1"/>
    <row r="79" spans="1:20" ht="42" customHeight="1" thickBot="1">
      <c r="A79" s="9" t="s">
        <v>35</v>
      </c>
      <c r="B79" s="12" t="s">
        <v>34</v>
      </c>
      <c r="C79" s="12" t="s">
        <v>73</v>
      </c>
      <c r="D79" s="12" t="s">
        <v>72</v>
      </c>
      <c r="E79" s="12" t="s">
        <v>71</v>
      </c>
      <c r="F79" s="12" t="s">
        <v>70</v>
      </c>
      <c r="H79" s="9" t="s">
        <v>35</v>
      </c>
      <c r="I79" s="12" t="s">
        <v>34</v>
      </c>
      <c r="J79" s="12" t="s">
        <v>73</v>
      </c>
      <c r="K79" s="12" t="s">
        <v>72</v>
      </c>
      <c r="L79" s="12" t="s">
        <v>71</v>
      </c>
      <c r="M79" s="12" t="s">
        <v>70</v>
      </c>
      <c r="O79" s="9" t="s">
        <v>35</v>
      </c>
      <c r="P79" s="12" t="s">
        <v>34</v>
      </c>
      <c r="Q79" s="12" t="s">
        <v>73</v>
      </c>
      <c r="R79" s="12" t="s">
        <v>72</v>
      </c>
      <c r="S79" s="12" t="s">
        <v>71</v>
      </c>
      <c r="T79" s="12" t="s">
        <v>70</v>
      </c>
    </row>
    <row r="80" spans="1:20" ht="15.75" customHeight="1" thickBot="1">
      <c r="A80" s="7">
        <v>1</v>
      </c>
      <c r="B80" s="5">
        <v>2</v>
      </c>
      <c r="C80" s="5">
        <v>3</v>
      </c>
      <c r="D80" s="5">
        <v>4</v>
      </c>
      <c r="E80" s="5">
        <v>5</v>
      </c>
      <c r="F80" s="5">
        <v>6</v>
      </c>
      <c r="H80" s="7">
        <v>1</v>
      </c>
      <c r="I80" s="5">
        <v>2</v>
      </c>
      <c r="J80" s="5">
        <v>3</v>
      </c>
      <c r="K80" s="5">
        <v>4</v>
      </c>
      <c r="L80" s="5">
        <v>5</v>
      </c>
      <c r="M80" s="5">
        <v>6</v>
      </c>
      <c r="O80" s="7">
        <v>1</v>
      </c>
      <c r="P80" s="5">
        <v>2</v>
      </c>
      <c r="Q80" s="5">
        <v>3</v>
      </c>
      <c r="R80" s="5">
        <v>4</v>
      </c>
      <c r="S80" s="5">
        <v>5</v>
      </c>
      <c r="T80" s="5">
        <v>6</v>
      </c>
    </row>
    <row r="81" spans="1:20" ht="15.75" customHeight="1" thickBot="1">
      <c r="A81" s="7" t="s">
        <v>29</v>
      </c>
      <c r="B81" s="5" t="s">
        <v>28</v>
      </c>
      <c r="C81" s="5">
        <f>F51</f>
        <v>1227614.98</v>
      </c>
      <c r="D81" s="5">
        <f>D82+D103</f>
        <v>295</v>
      </c>
      <c r="E81" s="5">
        <f>E82+E103</f>
        <v>2062.5500000000002</v>
      </c>
      <c r="F81" s="5">
        <f>C81+D81-E81</f>
        <v>1225847.43</v>
      </c>
      <c r="H81" s="7" t="s">
        <v>29</v>
      </c>
      <c r="I81" s="5" t="s">
        <v>28</v>
      </c>
      <c r="J81" s="2" t="e">
        <f>M51</f>
        <v>#REF!</v>
      </c>
      <c r="K81" s="2">
        <v>0</v>
      </c>
      <c r="L81" s="2">
        <v>0</v>
      </c>
      <c r="M81" s="2" t="e">
        <f>J81+K81-L81</f>
        <v>#REF!</v>
      </c>
      <c r="O81" s="7" t="s">
        <v>29</v>
      </c>
      <c r="P81" s="5" t="s">
        <v>28</v>
      </c>
      <c r="Q81" s="2" t="e">
        <f>T51</f>
        <v>#REF!</v>
      </c>
      <c r="R81" s="2">
        <v>0</v>
      </c>
      <c r="S81" s="2">
        <v>0</v>
      </c>
      <c r="T81" s="2" t="e">
        <f>Q81+R81-S81</f>
        <v>#REF!</v>
      </c>
    </row>
    <row r="82" spans="1:20" ht="15.75" customHeight="1" thickBot="1">
      <c r="A82" s="9" t="s">
        <v>27</v>
      </c>
      <c r="B82" s="17">
        <v>2000</v>
      </c>
      <c r="C82" s="10">
        <f>C83+C85+C97+C102</f>
        <v>1227614.98</v>
      </c>
      <c r="D82" s="10">
        <f>D83+D85+D96+D101</f>
        <v>295</v>
      </c>
      <c r="E82" s="10">
        <f>E83+E85+E96+E101</f>
        <v>2062.5500000000002</v>
      </c>
      <c r="F82" s="5">
        <f>C82+D82-E82</f>
        <v>1225847.43</v>
      </c>
      <c r="H82" s="9" t="s">
        <v>27</v>
      </c>
      <c r="I82" s="10">
        <v>2000</v>
      </c>
      <c r="J82" s="2" t="e">
        <f>M52</f>
        <v>#REF!</v>
      </c>
      <c r="K82" s="2">
        <v>0</v>
      </c>
      <c r="L82" s="9">
        <v>0</v>
      </c>
      <c r="M82" s="2" t="e">
        <f>J82+K82-L82</f>
        <v>#REF!</v>
      </c>
      <c r="O82" s="9" t="s">
        <v>27</v>
      </c>
      <c r="P82" s="10">
        <v>2000</v>
      </c>
      <c r="Q82" s="2" t="e">
        <f>T52</f>
        <v>#REF!</v>
      </c>
      <c r="R82" s="2">
        <v>0</v>
      </c>
      <c r="S82" s="9">
        <v>0</v>
      </c>
      <c r="T82" s="2" t="e">
        <f>Q82+R82-S82</f>
        <v>#REF!</v>
      </c>
    </row>
    <row r="83" spans="1:20" ht="15.75" customHeight="1" thickBot="1">
      <c r="A83" s="6" t="s">
        <v>26</v>
      </c>
      <c r="B83" s="13">
        <v>2200</v>
      </c>
      <c r="C83" s="5">
        <f>C84</f>
        <v>0</v>
      </c>
      <c r="D83" s="5">
        <f>D84</f>
        <v>0</v>
      </c>
      <c r="E83" s="5">
        <f>E84</f>
        <v>0</v>
      </c>
      <c r="F83" s="5">
        <f>C83+D83-E83</f>
        <v>0</v>
      </c>
      <c r="H83" s="6" t="s">
        <v>26</v>
      </c>
      <c r="I83" s="5">
        <v>2200</v>
      </c>
      <c r="J83" s="2" t="e">
        <f>M53</f>
        <v>#REF!</v>
      </c>
      <c r="K83" s="2">
        <v>0</v>
      </c>
      <c r="L83" s="2"/>
      <c r="M83" s="2" t="e">
        <f>J83+K83-L83</f>
        <v>#REF!</v>
      </c>
      <c r="O83" s="6" t="s">
        <v>26</v>
      </c>
      <c r="P83" s="5">
        <v>2200</v>
      </c>
      <c r="Q83" s="2" t="e">
        <f>T53</f>
        <v>#REF!</v>
      </c>
      <c r="R83" s="2">
        <v>0</v>
      </c>
      <c r="S83" s="2"/>
      <c r="T83" s="2" t="e">
        <f>Q83+R83-S83</f>
        <v>#REF!</v>
      </c>
    </row>
    <row r="84" spans="1:20" ht="15.75" customHeight="1" thickBot="1">
      <c r="A84" s="4" t="s">
        <v>24</v>
      </c>
      <c r="B84" s="3">
        <v>2220</v>
      </c>
      <c r="C84" s="2">
        <f>F54</f>
        <v>0</v>
      </c>
      <c r="D84" s="2"/>
      <c r="E84" s="2"/>
      <c r="F84" s="2">
        <f>C84+D84-E84</f>
        <v>0</v>
      </c>
      <c r="H84" s="4" t="s">
        <v>24</v>
      </c>
      <c r="I84" s="3">
        <v>2220</v>
      </c>
      <c r="J84" s="2">
        <f>M54</f>
        <v>0</v>
      </c>
      <c r="K84" s="2"/>
      <c r="L84" s="2"/>
      <c r="M84" s="2">
        <f>J84+K84-L84</f>
        <v>0</v>
      </c>
      <c r="O84" s="4" t="s">
        <v>24</v>
      </c>
      <c r="P84" s="3">
        <v>2220</v>
      </c>
      <c r="Q84" s="2">
        <f>T54</f>
        <v>0</v>
      </c>
      <c r="R84" s="2"/>
      <c r="S84" s="2"/>
      <c r="T84" s="2">
        <f>Q84+R84-S84</f>
        <v>0</v>
      </c>
    </row>
    <row r="85" spans="1:20" ht="15.75" customHeight="1" thickBot="1">
      <c r="A85" s="4" t="s">
        <v>23</v>
      </c>
      <c r="B85" s="13">
        <v>2240</v>
      </c>
      <c r="C85" s="5">
        <f>F55</f>
        <v>23632.9</v>
      </c>
      <c r="D85" s="5">
        <f>D86+D87+D88+D89+D91+D90+D92+D93+D94+D95</f>
        <v>295</v>
      </c>
      <c r="E85" s="5">
        <f>E86+E87+E88+E89+E90+E91+E92+E93+E94+E95</f>
        <v>2062.5500000000002</v>
      </c>
      <c r="F85" s="5">
        <f>C85+D85-E85</f>
        <v>21865.350000000002</v>
      </c>
      <c r="H85" s="4" t="s">
        <v>23</v>
      </c>
      <c r="I85" s="3">
        <v>2240</v>
      </c>
      <c r="J85" s="2">
        <f>M55</f>
        <v>0</v>
      </c>
      <c r="K85" s="2">
        <f>K97+K98+K99+K100</f>
        <v>0</v>
      </c>
      <c r="L85" s="2">
        <f>L97+L98+L99+L100</f>
        <v>0</v>
      </c>
      <c r="M85" s="2">
        <f>J85+K85-L85</f>
        <v>0</v>
      </c>
      <c r="O85" s="4" t="s">
        <v>23</v>
      </c>
      <c r="P85" s="3">
        <v>2240</v>
      </c>
      <c r="Q85" s="2">
        <f>T55</f>
        <v>0</v>
      </c>
      <c r="R85" s="2">
        <f>R97+R98+R99+R100</f>
        <v>0</v>
      </c>
      <c r="S85" s="2">
        <f>S97+S98+S99+S100</f>
        <v>0</v>
      </c>
      <c r="T85" s="2">
        <f>Q85+R85-S85</f>
        <v>0</v>
      </c>
    </row>
    <row r="86" spans="1:20" ht="15.75" customHeight="1" thickBot="1">
      <c r="A86" s="4" t="s">
        <v>22</v>
      </c>
      <c r="B86" s="3">
        <v>2240</v>
      </c>
      <c r="C86" s="5">
        <f>F56</f>
        <v>0</v>
      </c>
      <c r="D86" s="16">
        <v>295</v>
      </c>
      <c r="E86" s="16">
        <v>295</v>
      </c>
      <c r="F86" s="16">
        <f>C86+D86-E86</f>
        <v>0</v>
      </c>
      <c r="H86" s="4"/>
      <c r="I86" s="3"/>
      <c r="J86" s="2"/>
      <c r="K86" s="2"/>
      <c r="L86" s="2"/>
      <c r="M86" s="2"/>
      <c r="O86" s="4"/>
      <c r="P86" s="3"/>
      <c r="Q86" s="2"/>
      <c r="R86" s="2"/>
      <c r="S86" s="2"/>
      <c r="T86" s="2"/>
    </row>
    <row r="87" spans="1:20" ht="15.75" customHeight="1" thickBot="1">
      <c r="A87" s="4" t="s">
        <v>21</v>
      </c>
      <c r="B87" s="3">
        <v>2240</v>
      </c>
      <c r="C87" s="14">
        <f>F57</f>
        <v>1960.56</v>
      </c>
      <c r="D87" s="14"/>
      <c r="E87" s="14">
        <v>140.04</v>
      </c>
      <c r="F87" s="14">
        <f>C87+D87-E87</f>
        <v>1820.52</v>
      </c>
      <c r="H87" s="4"/>
      <c r="I87" s="3"/>
      <c r="J87" s="2"/>
      <c r="K87" s="2"/>
      <c r="L87" s="2"/>
      <c r="M87" s="2"/>
      <c r="O87" s="4"/>
      <c r="P87" s="3"/>
      <c r="Q87" s="2"/>
      <c r="R87" s="2"/>
      <c r="S87" s="2"/>
      <c r="T87" s="2"/>
    </row>
    <row r="88" spans="1:20" ht="15.75" customHeight="1" thickBot="1">
      <c r="A88" s="4" t="s">
        <v>20</v>
      </c>
      <c r="B88" s="3">
        <v>2240</v>
      </c>
      <c r="C88" s="14">
        <f>F58</f>
        <v>7000</v>
      </c>
      <c r="D88" s="14"/>
      <c r="E88" s="14">
        <v>700</v>
      </c>
      <c r="F88" s="14">
        <f>C88+D88-E88</f>
        <v>6300</v>
      </c>
      <c r="H88" s="4"/>
      <c r="I88" s="3"/>
      <c r="J88" s="2"/>
      <c r="K88" s="2"/>
      <c r="L88" s="2"/>
      <c r="M88" s="2"/>
      <c r="O88" s="4"/>
      <c r="P88" s="3"/>
      <c r="Q88" s="2"/>
      <c r="R88" s="2"/>
      <c r="S88" s="2"/>
      <c r="T88" s="2"/>
    </row>
    <row r="89" spans="1:20" ht="15.75" customHeight="1" thickBot="1">
      <c r="A89" s="4" t="s">
        <v>19</v>
      </c>
      <c r="B89" s="3">
        <v>2240</v>
      </c>
      <c r="C89" s="15">
        <f>F59</f>
        <v>2891.7400000000002</v>
      </c>
      <c r="D89" s="15"/>
      <c r="E89" s="15">
        <v>481.91</v>
      </c>
      <c r="F89" s="14">
        <f>C89+D89-E89</f>
        <v>2409.8300000000004</v>
      </c>
      <c r="H89" s="4"/>
      <c r="I89" s="3"/>
      <c r="J89" s="2"/>
      <c r="K89" s="2"/>
      <c r="L89" s="2"/>
      <c r="M89" s="2"/>
      <c r="O89" s="4"/>
      <c r="P89" s="3"/>
      <c r="Q89" s="2"/>
      <c r="R89" s="2"/>
      <c r="S89" s="2"/>
      <c r="T89" s="2"/>
    </row>
    <row r="90" spans="1:20" ht="15.75" customHeight="1" thickBot="1">
      <c r="A90" s="4" t="s">
        <v>18</v>
      </c>
      <c r="B90" s="3">
        <v>2240</v>
      </c>
      <c r="C90" s="15">
        <f>F60</f>
        <v>4456.0999999999995</v>
      </c>
      <c r="D90" s="15"/>
      <c r="E90" s="15">
        <v>445.6</v>
      </c>
      <c r="F90" s="14">
        <f>C90+D90-E90</f>
        <v>4010.4999999999995</v>
      </c>
      <c r="H90" s="4"/>
      <c r="I90" s="3"/>
      <c r="J90" s="2"/>
      <c r="K90" s="2"/>
      <c r="L90" s="2"/>
      <c r="M90" s="2"/>
      <c r="O90" s="4"/>
      <c r="P90" s="3"/>
      <c r="Q90" s="2"/>
      <c r="R90" s="2"/>
      <c r="S90" s="2"/>
      <c r="T90" s="2"/>
    </row>
    <row r="91" spans="1:20" ht="15.75" customHeight="1" thickBot="1">
      <c r="A91" s="4" t="s">
        <v>17</v>
      </c>
      <c r="B91" s="3">
        <v>2240</v>
      </c>
      <c r="C91" s="15">
        <f>F61</f>
        <v>691</v>
      </c>
      <c r="D91" s="15"/>
      <c r="E91" s="15"/>
      <c r="F91" s="14">
        <f>C91+D91-E91</f>
        <v>691</v>
      </c>
      <c r="H91" s="4"/>
      <c r="I91" s="3"/>
      <c r="J91" s="2"/>
      <c r="K91" s="2"/>
      <c r="L91" s="2"/>
      <c r="M91" s="2"/>
      <c r="O91" s="4"/>
      <c r="P91" s="3"/>
      <c r="Q91" s="2"/>
      <c r="R91" s="2"/>
      <c r="S91" s="2"/>
      <c r="T91" s="2"/>
    </row>
    <row r="92" spans="1:20" ht="15.75" customHeight="1" thickBot="1">
      <c r="A92" s="4" t="s">
        <v>16</v>
      </c>
      <c r="B92" s="3">
        <v>2240</v>
      </c>
      <c r="C92" s="15">
        <f>F62</f>
        <v>2480</v>
      </c>
      <c r="D92" s="15"/>
      <c r="E92" s="15"/>
      <c r="F92" s="14">
        <f>C92+D92-E92</f>
        <v>2480</v>
      </c>
      <c r="H92" s="4"/>
      <c r="I92" s="3"/>
      <c r="J92" s="2"/>
      <c r="K92" s="2"/>
      <c r="L92" s="2"/>
      <c r="M92" s="2"/>
      <c r="O92" s="4"/>
      <c r="P92" s="3"/>
      <c r="Q92" s="2"/>
      <c r="R92" s="2"/>
      <c r="S92" s="2"/>
      <c r="T92" s="2"/>
    </row>
    <row r="93" spans="1:20" ht="15.75" customHeight="1" thickBot="1">
      <c r="A93" s="4" t="s">
        <v>15</v>
      </c>
      <c r="B93" s="3">
        <v>2240</v>
      </c>
      <c r="C93" s="15">
        <f>F63</f>
        <v>1203.5</v>
      </c>
      <c r="D93" s="15"/>
      <c r="E93" s="15"/>
      <c r="F93" s="14">
        <f>C93+D93-E93</f>
        <v>1203.5</v>
      </c>
      <c r="H93" s="4"/>
      <c r="I93" s="3"/>
      <c r="J93" s="2"/>
      <c r="K93" s="2"/>
      <c r="L93" s="2"/>
      <c r="M93" s="2"/>
      <c r="O93" s="4"/>
      <c r="P93" s="3"/>
      <c r="Q93" s="2"/>
      <c r="R93" s="2"/>
      <c r="S93" s="2"/>
      <c r="T93" s="2"/>
    </row>
    <row r="94" spans="1:20" ht="15.75" customHeight="1" thickBot="1">
      <c r="A94" s="4" t="s">
        <v>14</v>
      </c>
      <c r="B94" s="3">
        <v>2240</v>
      </c>
      <c r="C94" s="15">
        <f>F64</f>
        <v>970</v>
      </c>
      <c r="D94" s="15"/>
      <c r="E94" s="15"/>
      <c r="F94" s="14">
        <f>C94+D94-E94</f>
        <v>970</v>
      </c>
      <c r="H94" s="4"/>
      <c r="I94" s="3"/>
      <c r="J94" s="2"/>
      <c r="K94" s="2"/>
      <c r="L94" s="2"/>
      <c r="M94" s="2"/>
      <c r="O94" s="4"/>
      <c r="P94" s="3"/>
      <c r="Q94" s="2"/>
      <c r="R94" s="2"/>
      <c r="S94" s="2"/>
      <c r="T94" s="2"/>
    </row>
    <row r="95" spans="1:20" ht="15.75" customHeight="1" thickBot="1">
      <c r="A95" s="4" t="s">
        <v>13</v>
      </c>
      <c r="B95" s="3">
        <v>2240</v>
      </c>
      <c r="C95" s="15">
        <f>F65</f>
        <v>1980</v>
      </c>
      <c r="D95" s="15"/>
      <c r="E95" s="15"/>
      <c r="F95" s="14">
        <f>C95+D95-E95</f>
        <v>1980</v>
      </c>
      <c r="H95" s="4"/>
      <c r="I95" s="3"/>
      <c r="J95" s="2"/>
      <c r="K95" s="2"/>
      <c r="L95" s="2"/>
      <c r="M95" s="2"/>
      <c r="O95" s="4"/>
      <c r="P95" s="3"/>
      <c r="Q95" s="2"/>
      <c r="R95" s="2"/>
      <c r="S95" s="2"/>
      <c r="T95" s="2"/>
    </row>
    <row r="96" spans="1:20" ht="15.75" customHeight="1" thickBot="1">
      <c r="A96" s="4" t="s">
        <v>60</v>
      </c>
      <c r="B96" s="3">
        <v>2240</v>
      </c>
      <c r="C96" s="2">
        <v>0</v>
      </c>
      <c r="D96" s="2"/>
      <c r="E96" s="2"/>
      <c r="F96" s="2">
        <f>C96+D96-E96</f>
        <v>0</v>
      </c>
      <c r="H96" s="4"/>
      <c r="I96" s="3"/>
      <c r="J96" s="2"/>
      <c r="K96" s="2"/>
      <c r="L96" s="2"/>
      <c r="M96" s="2"/>
      <c r="O96" s="4"/>
      <c r="P96" s="3"/>
      <c r="Q96" s="2"/>
      <c r="R96" s="2"/>
      <c r="S96" s="2"/>
      <c r="T96" s="2"/>
    </row>
    <row r="97" spans="1:20" ht="15.75" customHeight="1" thickBot="1">
      <c r="A97" s="4" t="s">
        <v>11</v>
      </c>
      <c r="B97" s="13">
        <v>2270</v>
      </c>
      <c r="C97" s="5">
        <f>F66</f>
        <v>1203982.08</v>
      </c>
      <c r="D97" s="5">
        <f>D98+D99+D100+D101</f>
        <v>0</v>
      </c>
      <c r="E97" s="5">
        <f>E98+E99+E100+E101</f>
        <v>23598.37</v>
      </c>
      <c r="F97" s="5">
        <f>C97+D97-E97</f>
        <v>1180383.71</v>
      </c>
      <c r="H97" s="4" t="s">
        <v>11</v>
      </c>
      <c r="I97" s="3">
        <v>2270</v>
      </c>
      <c r="J97" s="2">
        <f>M56</f>
        <v>0</v>
      </c>
      <c r="K97" s="2"/>
      <c r="L97" s="2"/>
      <c r="M97" s="2">
        <f>J97+K97-L97</f>
        <v>0</v>
      </c>
      <c r="O97" s="4" t="s">
        <v>11</v>
      </c>
      <c r="P97" s="3">
        <v>2270</v>
      </c>
      <c r="Q97" s="2">
        <f>T56</f>
        <v>0</v>
      </c>
      <c r="R97" s="2"/>
      <c r="S97" s="2"/>
      <c r="T97" s="2">
        <f>Q97+R97-S97</f>
        <v>0</v>
      </c>
    </row>
    <row r="98" spans="1:20" ht="15.75" customHeight="1" thickBot="1">
      <c r="A98" s="8" t="s">
        <v>10</v>
      </c>
      <c r="B98" s="3">
        <v>2271</v>
      </c>
      <c r="C98" s="2">
        <f>F67</f>
        <v>32907.21</v>
      </c>
      <c r="D98" s="2"/>
      <c r="E98" s="2">
        <v>7952.11</v>
      </c>
      <c r="F98" s="2">
        <f>C98+D98-E98</f>
        <v>24955.1</v>
      </c>
      <c r="H98" s="8" t="s">
        <v>10</v>
      </c>
      <c r="I98" s="2">
        <v>2271</v>
      </c>
      <c r="J98" s="2">
        <f>M57</f>
        <v>0</v>
      </c>
      <c r="K98" s="2"/>
      <c r="L98" s="2"/>
      <c r="M98" s="2">
        <f>J98+K98-L98</f>
        <v>0</v>
      </c>
      <c r="O98" s="8" t="s">
        <v>10</v>
      </c>
      <c r="P98" s="2">
        <v>2271</v>
      </c>
      <c r="Q98" s="2">
        <f>T57</f>
        <v>0</v>
      </c>
      <c r="R98" s="2"/>
      <c r="S98" s="2"/>
      <c r="T98" s="2">
        <f>Q98+R98-S98</f>
        <v>0</v>
      </c>
    </row>
    <row r="99" spans="1:20" ht="15.75" customHeight="1" thickBot="1">
      <c r="A99" s="8" t="s">
        <v>9</v>
      </c>
      <c r="B99" s="3">
        <v>2272</v>
      </c>
      <c r="C99" s="2">
        <f>F68</f>
        <v>18488.45</v>
      </c>
      <c r="D99" s="2"/>
      <c r="E99" s="2">
        <v>1813.34</v>
      </c>
      <c r="F99" s="2">
        <f>C99+D99-E99</f>
        <v>16675.11</v>
      </c>
      <c r="H99" s="8" t="s">
        <v>9</v>
      </c>
      <c r="I99" s="2">
        <v>2272</v>
      </c>
      <c r="J99" s="2">
        <f>M59</f>
        <v>0</v>
      </c>
      <c r="K99" s="2"/>
      <c r="L99" s="2"/>
      <c r="M99" s="2">
        <f>J99+K99-L99</f>
        <v>0</v>
      </c>
      <c r="O99" s="8" t="s">
        <v>9</v>
      </c>
      <c r="P99" s="2">
        <v>2272</v>
      </c>
      <c r="Q99" s="2">
        <f>T59</f>
        <v>0</v>
      </c>
      <c r="R99" s="2"/>
      <c r="S99" s="2"/>
      <c r="T99" s="2">
        <f>Q99+R99-S99</f>
        <v>0</v>
      </c>
    </row>
    <row r="100" spans="1:20" ht="15.75" customHeight="1" thickBot="1">
      <c r="A100" s="8" t="s">
        <v>8</v>
      </c>
      <c r="B100" s="3">
        <v>2273</v>
      </c>
      <c r="C100" s="2">
        <f>F69</f>
        <v>338398.42</v>
      </c>
      <c r="D100" s="2"/>
      <c r="E100" s="2">
        <v>13832.92</v>
      </c>
      <c r="F100" s="2">
        <f>C100+D100-E100</f>
        <v>324565.5</v>
      </c>
      <c r="H100" s="8" t="s">
        <v>8</v>
      </c>
      <c r="I100" s="2">
        <v>2273</v>
      </c>
      <c r="J100" s="2">
        <f>M60</f>
        <v>0</v>
      </c>
      <c r="K100" s="2"/>
      <c r="L100" s="2"/>
      <c r="M100" s="2">
        <f>J100+K100-L100</f>
        <v>0</v>
      </c>
      <c r="O100" s="8" t="s">
        <v>8</v>
      </c>
      <c r="P100" s="2">
        <v>2273</v>
      </c>
      <c r="Q100" s="2">
        <f>T60</f>
        <v>0</v>
      </c>
      <c r="R100" s="2"/>
      <c r="S100" s="2"/>
      <c r="T100" s="2">
        <f>Q100+R100-S100</f>
        <v>0</v>
      </c>
    </row>
    <row r="101" spans="1:20" ht="15.75" customHeight="1" thickBot="1">
      <c r="A101" s="8" t="s">
        <v>7</v>
      </c>
      <c r="B101" s="3">
        <v>2274</v>
      </c>
      <c r="C101" s="2">
        <f>F70</f>
        <v>814188</v>
      </c>
      <c r="D101" s="2"/>
      <c r="E101" s="2"/>
      <c r="F101" s="2">
        <f>C101+D101-E101</f>
        <v>814188</v>
      </c>
      <c r="H101" s="8" t="s">
        <v>7</v>
      </c>
      <c r="I101" s="2">
        <v>2274</v>
      </c>
      <c r="J101" s="2">
        <f>M61</f>
        <v>0</v>
      </c>
      <c r="K101" s="2">
        <f>K102</f>
        <v>0</v>
      </c>
      <c r="L101" s="2">
        <f>L102</f>
        <v>0</v>
      </c>
      <c r="M101" s="2">
        <f>J101+K101-L101</f>
        <v>0</v>
      </c>
      <c r="O101" s="8" t="s">
        <v>7</v>
      </c>
      <c r="P101" s="2">
        <v>2274</v>
      </c>
      <c r="Q101" s="2">
        <f>T61</f>
        <v>0</v>
      </c>
      <c r="R101" s="2">
        <f>R102</f>
        <v>0</v>
      </c>
      <c r="S101" s="2">
        <f>S102</f>
        <v>0</v>
      </c>
      <c r="T101" s="2">
        <f>Q101+R101-S101</f>
        <v>0</v>
      </c>
    </row>
    <row r="102" spans="1:20" ht="15.75" customHeight="1" thickBot="1">
      <c r="A102" s="6" t="s">
        <v>6</v>
      </c>
      <c r="B102" s="13">
        <v>2700</v>
      </c>
      <c r="C102" s="5">
        <f>F71</f>
        <v>0</v>
      </c>
      <c r="D102" s="5"/>
      <c r="E102" s="5"/>
      <c r="F102" s="2">
        <f>C102+D102-E102</f>
        <v>0</v>
      </c>
      <c r="H102" s="6" t="s">
        <v>6</v>
      </c>
      <c r="I102" s="5">
        <v>2700</v>
      </c>
      <c r="J102" s="2" t="e">
        <f>M62</f>
        <v>#REF!</v>
      </c>
      <c r="K102" s="2"/>
      <c r="L102" s="2"/>
      <c r="M102" s="2" t="e">
        <f>J102+K102-L102</f>
        <v>#REF!</v>
      </c>
      <c r="O102" s="6" t="s">
        <v>6</v>
      </c>
      <c r="P102" s="5">
        <v>2700</v>
      </c>
      <c r="Q102" s="2" t="e">
        <f>T62</f>
        <v>#REF!</v>
      </c>
      <c r="R102" s="2"/>
      <c r="S102" s="2"/>
      <c r="T102" s="2" t="e">
        <f>Q102+R102-S102</f>
        <v>#REF!</v>
      </c>
    </row>
    <row r="103" spans="1:20" ht="15.75" customHeight="1" thickBot="1">
      <c r="A103" s="4" t="s">
        <v>5</v>
      </c>
      <c r="B103" s="13">
        <v>2730</v>
      </c>
      <c r="C103" s="5">
        <f>F72</f>
        <v>0</v>
      </c>
      <c r="D103" s="5"/>
      <c r="E103" s="5"/>
      <c r="F103" s="2">
        <f>C103+D103-E103</f>
        <v>0</v>
      </c>
      <c r="H103" s="4" t="s">
        <v>5</v>
      </c>
      <c r="I103" s="3">
        <v>2730</v>
      </c>
      <c r="J103" s="2" t="e">
        <f>M63</f>
        <v>#REF!</v>
      </c>
      <c r="K103" s="2">
        <f>K104</f>
        <v>0</v>
      </c>
      <c r="L103" s="2">
        <f>L104</f>
        <v>0</v>
      </c>
      <c r="M103" s="2" t="e">
        <f>J103+K103-L103</f>
        <v>#REF!</v>
      </c>
      <c r="O103" s="4" t="s">
        <v>5</v>
      </c>
      <c r="P103" s="3">
        <v>2730</v>
      </c>
      <c r="Q103" s="2" t="e">
        <f>T63</f>
        <v>#REF!</v>
      </c>
      <c r="R103" s="2">
        <f>R104</f>
        <v>0</v>
      </c>
      <c r="S103" s="2">
        <f>S104</f>
        <v>0</v>
      </c>
      <c r="T103" s="2" t="e">
        <f>Q103+R103-S103</f>
        <v>#REF!</v>
      </c>
    </row>
    <row r="104" spans="1:20" ht="15.75" customHeight="1" thickBot="1">
      <c r="A104" s="7" t="s">
        <v>4</v>
      </c>
      <c r="B104" s="3">
        <v>3000</v>
      </c>
      <c r="C104" s="5">
        <f>F73</f>
        <v>0</v>
      </c>
      <c r="D104" s="2"/>
      <c r="E104" s="2"/>
      <c r="F104" s="2">
        <f>C104+D104-E104</f>
        <v>0</v>
      </c>
      <c r="H104" s="7" t="s">
        <v>4</v>
      </c>
      <c r="I104" s="5">
        <v>3000</v>
      </c>
      <c r="J104" s="2" t="e">
        <f>M64</f>
        <v>#REF!</v>
      </c>
      <c r="K104" s="2">
        <f>K105+K106+K107</f>
        <v>0</v>
      </c>
      <c r="L104" s="2">
        <f>L105+L106+L107</f>
        <v>0</v>
      </c>
      <c r="M104" s="2" t="e">
        <f>J104+K104-L104</f>
        <v>#REF!</v>
      </c>
      <c r="O104" s="7" t="s">
        <v>4</v>
      </c>
      <c r="P104" s="5">
        <v>3000</v>
      </c>
      <c r="Q104" s="2" t="e">
        <f>T64</f>
        <v>#REF!</v>
      </c>
      <c r="R104" s="2">
        <f>R105+R106+R107</f>
        <v>0</v>
      </c>
      <c r="S104" s="2">
        <f>S105+S106+S107</f>
        <v>0</v>
      </c>
      <c r="T104" s="2" t="e">
        <f>Q104+R104-S104</f>
        <v>#REF!</v>
      </c>
    </row>
    <row r="105" spans="1:20" ht="15.75" customHeight="1" thickBot="1">
      <c r="A105" s="6" t="s">
        <v>3</v>
      </c>
      <c r="B105" s="3">
        <v>3100</v>
      </c>
      <c r="C105" s="5">
        <f>F74</f>
        <v>0</v>
      </c>
      <c r="D105" s="2"/>
      <c r="E105" s="2"/>
      <c r="F105" s="2">
        <f>C105+D105-E105</f>
        <v>0</v>
      </c>
      <c r="H105" s="6" t="s">
        <v>3</v>
      </c>
      <c r="I105" s="5">
        <v>3100</v>
      </c>
      <c r="J105" s="2" t="e">
        <f>M65</f>
        <v>#REF!</v>
      </c>
      <c r="K105" s="2"/>
      <c r="L105" s="2"/>
      <c r="M105" s="2" t="e">
        <f>J105+K105-L105</f>
        <v>#REF!</v>
      </c>
      <c r="O105" s="6" t="s">
        <v>3</v>
      </c>
      <c r="P105" s="5">
        <v>3100</v>
      </c>
      <c r="Q105" s="2" t="e">
        <f>T65</f>
        <v>#REF!</v>
      </c>
      <c r="R105" s="2"/>
      <c r="S105" s="2"/>
      <c r="T105" s="2" t="e">
        <f>Q105+R105-S105</f>
        <v>#REF!</v>
      </c>
    </row>
    <row r="106" spans="1:20" ht="15.75" customHeight="1" thickBot="1">
      <c r="A106" s="4" t="s">
        <v>2</v>
      </c>
      <c r="B106" s="3">
        <v>3110</v>
      </c>
      <c r="C106" s="5">
        <f>F75</f>
        <v>0</v>
      </c>
      <c r="D106" s="2"/>
      <c r="E106" s="2"/>
      <c r="F106" s="2">
        <f>C106+D106-E106</f>
        <v>0</v>
      </c>
      <c r="H106" s="4" t="s">
        <v>2</v>
      </c>
      <c r="I106" s="3">
        <v>3110</v>
      </c>
      <c r="J106" s="2">
        <f>M75</f>
        <v>0</v>
      </c>
      <c r="K106" s="2"/>
      <c r="L106" s="2"/>
      <c r="M106" s="2">
        <f>J106+K106-L106</f>
        <v>0</v>
      </c>
      <c r="O106" s="4" t="s">
        <v>2</v>
      </c>
      <c r="P106" s="3">
        <v>3110</v>
      </c>
      <c r="Q106" s="2">
        <f>T75</f>
        <v>0</v>
      </c>
      <c r="R106" s="2"/>
      <c r="S106" s="2"/>
      <c r="T106" s="2">
        <f>Q106+R106-S106</f>
        <v>0</v>
      </c>
    </row>
    <row r="107" spans="1:20" ht="15.75" customHeight="1" thickBot="1">
      <c r="A107" s="4" t="s">
        <v>1</v>
      </c>
      <c r="B107" s="3">
        <v>3120</v>
      </c>
      <c r="C107" s="5">
        <f>F76</f>
        <v>0</v>
      </c>
      <c r="D107" s="2"/>
      <c r="E107" s="2"/>
      <c r="F107" s="2">
        <f>C107+D107-E107</f>
        <v>0</v>
      </c>
      <c r="H107" s="4" t="s">
        <v>1</v>
      </c>
      <c r="I107" s="3">
        <v>3120</v>
      </c>
      <c r="J107" s="2">
        <f>M76</f>
        <v>0</v>
      </c>
      <c r="K107" s="2"/>
      <c r="L107" s="2"/>
      <c r="M107" s="2">
        <f>J107+K107-L107</f>
        <v>0</v>
      </c>
      <c r="O107" s="4" t="s">
        <v>1</v>
      </c>
      <c r="P107" s="3">
        <v>3120</v>
      </c>
      <c r="Q107" s="2">
        <f>T76</f>
        <v>0</v>
      </c>
      <c r="R107" s="2"/>
      <c r="S107" s="2"/>
      <c r="T107" s="2">
        <f>Q107+R107-S107</f>
        <v>0</v>
      </c>
    </row>
    <row r="108" spans="1:20" ht="15.75" customHeight="1" thickBot="1">
      <c r="A108" s="4" t="s">
        <v>0</v>
      </c>
      <c r="B108" s="3">
        <v>3130</v>
      </c>
      <c r="C108" s="5">
        <f>F77</f>
        <v>0</v>
      </c>
      <c r="D108" s="2"/>
      <c r="E108" s="2"/>
      <c r="F108" s="2">
        <f>C108+D108-E108</f>
        <v>0</v>
      </c>
      <c r="H108" s="4" t="s">
        <v>0</v>
      </c>
      <c r="I108" s="3">
        <v>3130</v>
      </c>
      <c r="J108" s="2">
        <f>M77</f>
        <v>0</v>
      </c>
      <c r="K108" s="2"/>
      <c r="L108" s="2"/>
      <c r="M108" s="2">
        <f>J108+K108-L108</f>
        <v>0</v>
      </c>
      <c r="O108" s="4" t="s">
        <v>0</v>
      </c>
      <c r="P108" s="3">
        <v>3130</v>
      </c>
      <c r="Q108" s="2">
        <f>T77</f>
        <v>0</v>
      </c>
      <c r="R108" s="2"/>
      <c r="S108" s="2"/>
      <c r="T108" s="2">
        <f>Q108+R108-S108</f>
        <v>0</v>
      </c>
    </row>
    <row r="109" spans="1:20" ht="15.75" customHeight="1" thickBot="1"/>
    <row r="110" spans="1:20" ht="49.9" customHeight="1" thickBot="1">
      <c r="A110" s="9" t="s">
        <v>35</v>
      </c>
      <c r="B110" s="12" t="s">
        <v>34</v>
      </c>
      <c r="C110" s="12" t="s">
        <v>69</v>
      </c>
      <c r="D110" s="12" t="s">
        <v>68</v>
      </c>
      <c r="E110" s="12" t="s">
        <v>67</v>
      </c>
      <c r="F110" s="12" t="s">
        <v>66</v>
      </c>
      <c r="H110" s="9" t="s">
        <v>35</v>
      </c>
      <c r="I110" s="12" t="s">
        <v>34</v>
      </c>
      <c r="J110" s="12" t="s">
        <v>69</v>
      </c>
      <c r="K110" s="12" t="s">
        <v>68</v>
      </c>
      <c r="L110" s="12" t="s">
        <v>67</v>
      </c>
      <c r="M110" s="12" t="s">
        <v>66</v>
      </c>
      <c r="O110" s="9" t="s">
        <v>35</v>
      </c>
      <c r="P110" s="12" t="s">
        <v>34</v>
      </c>
      <c r="Q110" s="12" t="s">
        <v>69</v>
      </c>
      <c r="R110" s="12" t="s">
        <v>68</v>
      </c>
      <c r="S110" s="12" t="s">
        <v>67</v>
      </c>
      <c r="T110" s="12" t="s">
        <v>66</v>
      </c>
    </row>
    <row r="111" spans="1:20" ht="15.75" customHeight="1" thickBot="1">
      <c r="A111" s="7">
        <v>1</v>
      </c>
      <c r="B111" s="5">
        <v>2</v>
      </c>
      <c r="C111" s="5">
        <v>3</v>
      </c>
      <c r="D111" s="5">
        <v>4</v>
      </c>
      <c r="E111" s="5">
        <v>5</v>
      </c>
      <c r="F111" s="5">
        <v>6</v>
      </c>
      <c r="H111" s="7">
        <v>1</v>
      </c>
      <c r="I111" s="5">
        <v>2</v>
      </c>
      <c r="J111" s="5">
        <v>3</v>
      </c>
      <c r="K111" s="5">
        <v>4</v>
      </c>
      <c r="L111" s="5">
        <v>5</v>
      </c>
      <c r="M111" s="5">
        <v>6</v>
      </c>
      <c r="O111" s="7">
        <v>1</v>
      </c>
      <c r="P111" s="5">
        <v>2</v>
      </c>
      <c r="Q111" s="5">
        <v>3</v>
      </c>
      <c r="R111" s="5">
        <v>4</v>
      </c>
      <c r="S111" s="5">
        <v>5</v>
      </c>
      <c r="T111" s="5">
        <v>6</v>
      </c>
    </row>
    <row r="112" spans="1:20" ht="15.75" customHeight="1" thickBot="1">
      <c r="A112" s="7" t="s">
        <v>29</v>
      </c>
      <c r="B112" s="5" t="s">
        <v>28</v>
      </c>
      <c r="C112" s="5">
        <f>F81</f>
        <v>1225847.43</v>
      </c>
      <c r="D112" s="5">
        <f>D113+D134</f>
        <v>86355</v>
      </c>
      <c r="E112" s="5">
        <f>E113+E134</f>
        <v>88122.55</v>
      </c>
      <c r="F112" s="5">
        <f>C112+D112-E112</f>
        <v>1224079.8799999999</v>
      </c>
      <c r="H112" s="7" t="s">
        <v>29</v>
      </c>
      <c r="I112" s="5" t="s">
        <v>28</v>
      </c>
      <c r="J112" s="2" t="e">
        <f>M81</f>
        <v>#REF!</v>
      </c>
      <c r="K112" s="2">
        <v>0</v>
      </c>
      <c r="L112" s="2">
        <v>0</v>
      </c>
      <c r="M112" s="2" t="e">
        <f>J112+K112-L112</f>
        <v>#REF!</v>
      </c>
      <c r="O112" s="7" t="s">
        <v>29</v>
      </c>
      <c r="P112" s="5" t="s">
        <v>28</v>
      </c>
      <c r="Q112" s="2" t="e">
        <f>T81</f>
        <v>#REF!</v>
      </c>
      <c r="R112" s="2">
        <v>0</v>
      </c>
      <c r="S112" s="2">
        <v>0</v>
      </c>
      <c r="T112" s="2" t="e">
        <f>Q112+R112-S112</f>
        <v>#REF!</v>
      </c>
    </row>
    <row r="113" spans="1:20" ht="15.75" customHeight="1" thickBot="1">
      <c r="A113" s="9" t="s">
        <v>27</v>
      </c>
      <c r="B113" s="5">
        <v>2000</v>
      </c>
      <c r="C113" s="5">
        <f>C114+C116+C128+C133</f>
        <v>1202249.06</v>
      </c>
      <c r="D113" s="5">
        <f>D114+D116+D127+D132</f>
        <v>86355</v>
      </c>
      <c r="E113" s="5">
        <f>E114+E116+E127+E132</f>
        <v>88122.55</v>
      </c>
      <c r="F113" s="5">
        <f>C113+D113-E113</f>
        <v>1200481.51</v>
      </c>
      <c r="H113" s="9" t="s">
        <v>27</v>
      </c>
      <c r="I113" s="10">
        <v>2000</v>
      </c>
      <c r="J113" s="2" t="e">
        <f>M82</f>
        <v>#REF!</v>
      </c>
      <c r="K113" s="2">
        <v>0</v>
      </c>
      <c r="L113" s="9">
        <v>0</v>
      </c>
      <c r="M113" s="2" t="e">
        <f>J113+K113-L113</f>
        <v>#REF!</v>
      </c>
      <c r="O113" s="9" t="s">
        <v>27</v>
      </c>
      <c r="P113" s="10">
        <v>2000</v>
      </c>
      <c r="Q113" s="2" t="e">
        <f>T82</f>
        <v>#REF!</v>
      </c>
      <c r="R113" s="2">
        <v>0</v>
      </c>
      <c r="S113" s="9">
        <v>0</v>
      </c>
      <c r="T113" s="2" t="e">
        <f>Q113+R113-S113</f>
        <v>#REF!</v>
      </c>
    </row>
    <row r="114" spans="1:20" ht="15.75" customHeight="1" thickBot="1">
      <c r="A114" s="6" t="s">
        <v>26</v>
      </c>
      <c r="B114" s="17">
        <v>2200</v>
      </c>
      <c r="C114" s="10">
        <f>C115</f>
        <v>0</v>
      </c>
      <c r="D114" s="10">
        <f>D115</f>
        <v>0</v>
      </c>
      <c r="E114" s="10">
        <f>E115</f>
        <v>0</v>
      </c>
      <c r="F114" s="5">
        <f>C114+D114-E114</f>
        <v>0</v>
      </c>
      <c r="H114" s="6" t="s">
        <v>26</v>
      </c>
      <c r="I114" s="5">
        <v>2200</v>
      </c>
      <c r="J114" s="2" t="e">
        <f>M83</f>
        <v>#REF!</v>
      </c>
      <c r="K114" s="2">
        <v>0</v>
      </c>
      <c r="L114" s="2"/>
      <c r="M114" s="2" t="e">
        <f>J114+K114-L114</f>
        <v>#REF!</v>
      </c>
      <c r="O114" s="6" t="s">
        <v>26</v>
      </c>
      <c r="P114" s="5">
        <v>2200</v>
      </c>
      <c r="Q114" s="2" t="e">
        <f>T83</f>
        <v>#REF!</v>
      </c>
      <c r="R114" s="2">
        <v>0</v>
      </c>
      <c r="S114" s="2"/>
      <c r="T114" s="2" t="e">
        <f>Q114+R114-S114</f>
        <v>#REF!</v>
      </c>
    </row>
    <row r="115" spans="1:20" ht="15.75" customHeight="1" thickBot="1">
      <c r="A115" s="4" t="s">
        <v>24</v>
      </c>
      <c r="B115" s="13">
        <v>2220</v>
      </c>
      <c r="C115" s="5">
        <f>F84</f>
        <v>0</v>
      </c>
      <c r="D115" s="5"/>
      <c r="E115" s="5"/>
      <c r="F115" s="5">
        <f>C115+D115-E115</f>
        <v>0</v>
      </c>
      <c r="H115" s="4" t="s">
        <v>24</v>
      </c>
      <c r="I115" s="3">
        <v>2220</v>
      </c>
      <c r="J115" s="2">
        <f>M84</f>
        <v>0</v>
      </c>
      <c r="K115" s="2"/>
      <c r="L115" s="2"/>
      <c r="M115" s="2">
        <f>J115+K115-L115</f>
        <v>0</v>
      </c>
      <c r="O115" s="4" t="s">
        <v>24</v>
      </c>
      <c r="P115" s="3">
        <v>2220</v>
      </c>
      <c r="Q115" s="2">
        <f>T84</f>
        <v>0</v>
      </c>
      <c r="R115" s="2"/>
      <c r="S115" s="2"/>
      <c r="T115" s="2">
        <f>Q115+R115-S115</f>
        <v>0</v>
      </c>
    </row>
    <row r="116" spans="1:20" ht="15.75" customHeight="1" thickBot="1">
      <c r="A116" s="4" t="s">
        <v>23</v>
      </c>
      <c r="B116" s="3">
        <v>2240</v>
      </c>
      <c r="C116" s="2">
        <f>F85</f>
        <v>21865.350000000002</v>
      </c>
      <c r="D116" s="2">
        <f>D117+D118+D119+D120+D122+D121+D123+D124+D125+D126</f>
        <v>0</v>
      </c>
      <c r="E116" s="2">
        <f>E117+E118+E119+E120+E121+E122+E123+E124+E125+E126</f>
        <v>1767.5500000000002</v>
      </c>
      <c r="F116" s="2">
        <f>C116+D116-E116</f>
        <v>20097.800000000003</v>
      </c>
      <c r="H116" s="4" t="s">
        <v>23</v>
      </c>
      <c r="I116" s="3">
        <v>2240</v>
      </c>
      <c r="J116" s="2">
        <f>M85</f>
        <v>0</v>
      </c>
      <c r="K116" s="2">
        <f>K128+K129+K130+K131</f>
        <v>0</v>
      </c>
      <c r="L116" s="2">
        <f>L128+L129+L130+L131</f>
        <v>0</v>
      </c>
      <c r="M116" s="2">
        <f>J116+K116-L116</f>
        <v>0</v>
      </c>
      <c r="O116" s="4" t="s">
        <v>23</v>
      </c>
      <c r="P116" s="3">
        <v>2240</v>
      </c>
      <c r="Q116" s="2">
        <f>T85</f>
        <v>0</v>
      </c>
      <c r="R116" s="2">
        <f>R128+R129+R130+R131</f>
        <v>0</v>
      </c>
      <c r="S116" s="2">
        <f>S128+S129+S130+S131</f>
        <v>0</v>
      </c>
      <c r="T116" s="2">
        <f>Q116+R116-S116</f>
        <v>0</v>
      </c>
    </row>
    <row r="117" spans="1:20" ht="15.75" customHeight="1" thickBot="1">
      <c r="A117" s="4" t="s">
        <v>22</v>
      </c>
      <c r="B117" s="13">
        <v>2240</v>
      </c>
      <c r="C117" s="5">
        <f>F86</f>
        <v>0</v>
      </c>
      <c r="D117" s="5"/>
      <c r="E117" s="5"/>
      <c r="F117" s="5">
        <f>C117+D117-E117</f>
        <v>0</v>
      </c>
      <c r="H117" s="4"/>
      <c r="I117" s="3"/>
      <c r="J117" s="2"/>
      <c r="K117" s="2"/>
      <c r="L117" s="2"/>
      <c r="M117" s="2"/>
      <c r="O117" s="4"/>
      <c r="P117" s="3"/>
      <c r="Q117" s="2"/>
      <c r="R117" s="2"/>
      <c r="S117" s="2"/>
      <c r="T117" s="2"/>
    </row>
    <row r="118" spans="1:20" ht="15.75" customHeight="1" thickBot="1">
      <c r="A118" s="4" t="s">
        <v>21</v>
      </c>
      <c r="B118" s="3">
        <v>2240</v>
      </c>
      <c r="C118" s="5">
        <f>F87</f>
        <v>1820.52</v>
      </c>
      <c r="D118" s="16"/>
      <c r="E118" s="16">
        <v>140.04</v>
      </c>
      <c r="F118" s="16">
        <f>C118+D118-E118</f>
        <v>1680.48</v>
      </c>
      <c r="H118" s="4"/>
      <c r="I118" s="3"/>
      <c r="J118" s="2"/>
      <c r="K118" s="2"/>
      <c r="L118" s="2"/>
      <c r="M118" s="2"/>
      <c r="O118" s="4"/>
      <c r="P118" s="3"/>
      <c r="Q118" s="2"/>
      <c r="R118" s="2"/>
      <c r="S118" s="2"/>
      <c r="T118" s="2"/>
    </row>
    <row r="119" spans="1:20" ht="15.75" customHeight="1" thickBot="1">
      <c r="A119" s="4" t="s">
        <v>20</v>
      </c>
      <c r="B119" s="3">
        <v>2240</v>
      </c>
      <c r="C119" s="14">
        <f>F88</f>
        <v>6300</v>
      </c>
      <c r="D119" s="14"/>
      <c r="E119" s="14">
        <v>700</v>
      </c>
      <c r="F119" s="14">
        <f>C119+D119-E119</f>
        <v>5600</v>
      </c>
      <c r="H119" s="4"/>
      <c r="I119" s="3"/>
      <c r="J119" s="2"/>
      <c r="K119" s="2"/>
      <c r="L119" s="2"/>
      <c r="M119" s="2"/>
      <c r="O119" s="4"/>
      <c r="P119" s="3"/>
      <c r="Q119" s="2"/>
      <c r="R119" s="2"/>
      <c r="S119" s="2"/>
      <c r="T119" s="2"/>
    </row>
    <row r="120" spans="1:20" ht="15.75" customHeight="1" thickBot="1">
      <c r="A120" s="4" t="s">
        <v>19</v>
      </c>
      <c r="B120" s="3">
        <v>2240</v>
      </c>
      <c r="C120" s="14">
        <f>F89</f>
        <v>2409.8300000000004</v>
      </c>
      <c r="D120" s="14"/>
      <c r="E120" s="14">
        <v>481.91</v>
      </c>
      <c r="F120" s="14">
        <f>C120+D120-E120</f>
        <v>1927.9200000000003</v>
      </c>
      <c r="H120" s="4"/>
      <c r="I120" s="3"/>
      <c r="J120" s="2"/>
      <c r="K120" s="2"/>
      <c r="L120" s="2"/>
      <c r="M120" s="2"/>
      <c r="O120" s="4"/>
      <c r="P120" s="3"/>
      <c r="Q120" s="2"/>
      <c r="R120" s="2"/>
      <c r="S120" s="2"/>
      <c r="T120" s="2"/>
    </row>
    <row r="121" spans="1:20" ht="15.75" customHeight="1" thickBot="1">
      <c r="A121" s="4" t="s">
        <v>18</v>
      </c>
      <c r="B121" s="3">
        <v>2240</v>
      </c>
      <c r="C121" s="15">
        <f>F90</f>
        <v>4010.4999999999995</v>
      </c>
      <c r="D121" s="15"/>
      <c r="E121" s="15">
        <v>445.6</v>
      </c>
      <c r="F121" s="14">
        <f>C121+D121-E121</f>
        <v>3564.8999999999996</v>
      </c>
      <c r="H121" s="4"/>
      <c r="I121" s="3"/>
      <c r="J121" s="2"/>
      <c r="K121" s="2"/>
      <c r="L121" s="2"/>
      <c r="M121" s="2"/>
      <c r="O121" s="4"/>
      <c r="P121" s="3"/>
      <c r="Q121" s="2"/>
      <c r="R121" s="2"/>
      <c r="S121" s="2"/>
      <c r="T121" s="2"/>
    </row>
    <row r="122" spans="1:20" ht="15.75" customHeight="1" thickBot="1">
      <c r="A122" s="4" t="s">
        <v>17</v>
      </c>
      <c r="B122" s="3">
        <v>2240</v>
      </c>
      <c r="C122" s="15">
        <f>F91</f>
        <v>691</v>
      </c>
      <c r="D122" s="15"/>
      <c r="E122" s="15"/>
      <c r="F122" s="14">
        <f>C122+D122-E122</f>
        <v>691</v>
      </c>
      <c r="H122" s="4"/>
      <c r="I122" s="3"/>
      <c r="J122" s="2"/>
      <c r="K122" s="2"/>
      <c r="L122" s="2"/>
      <c r="M122" s="2"/>
      <c r="O122" s="4"/>
      <c r="P122" s="3"/>
      <c r="Q122" s="2"/>
      <c r="R122" s="2"/>
      <c r="S122" s="2"/>
      <c r="T122" s="2"/>
    </row>
    <row r="123" spans="1:20" ht="15.75" customHeight="1" thickBot="1">
      <c r="A123" s="4" t="s">
        <v>16</v>
      </c>
      <c r="B123" s="3">
        <v>2240</v>
      </c>
      <c r="C123" s="15">
        <f>F92</f>
        <v>2480</v>
      </c>
      <c r="D123" s="15"/>
      <c r="E123" s="15"/>
      <c r="F123" s="14">
        <f>C123+D123-E123</f>
        <v>2480</v>
      </c>
      <c r="H123" s="4"/>
      <c r="I123" s="3"/>
      <c r="J123" s="2"/>
      <c r="K123" s="2"/>
      <c r="L123" s="2"/>
      <c r="M123" s="2"/>
      <c r="O123" s="4"/>
      <c r="P123" s="3"/>
      <c r="Q123" s="2"/>
      <c r="R123" s="2"/>
      <c r="S123" s="2"/>
      <c r="T123" s="2"/>
    </row>
    <row r="124" spans="1:20" ht="15.75" customHeight="1" thickBot="1">
      <c r="A124" s="4" t="s">
        <v>15</v>
      </c>
      <c r="B124" s="3">
        <v>2240</v>
      </c>
      <c r="C124" s="15">
        <f>F93</f>
        <v>1203.5</v>
      </c>
      <c r="D124" s="15"/>
      <c r="E124" s="15"/>
      <c r="F124" s="14">
        <f>C124+D124-E124</f>
        <v>1203.5</v>
      </c>
      <c r="H124" s="4"/>
      <c r="I124" s="3"/>
      <c r="J124" s="2"/>
      <c r="K124" s="2"/>
      <c r="L124" s="2"/>
      <c r="M124" s="2"/>
      <c r="O124" s="4"/>
      <c r="P124" s="3"/>
      <c r="Q124" s="2"/>
      <c r="R124" s="2"/>
      <c r="S124" s="2"/>
      <c r="T124" s="2"/>
    </row>
    <row r="125" spans="1:20" ht="15.75" customHeight="1" thickBot="1">
      <c r="A125" s="4" t="s">
        <v>14</v>
      </c>
      <c r="B125" s="3">
        <v>2240</v>
      </c>
      <c r="C125" s="15">
        <f>F94</f>
        <v>970</v>
      </c>
      <c r="D125" s="15"/>
      <c r="E125" s="15"/>
      <c r="F125" s="14">
        <f>C125+D125-E125</f>
        <v>970</v>
      </c>
      <c r="H125" s="4"/>
      <c r="I125" s="3"/>
      <c r="J125" s="2"/>
      <c r="K125" s="2"/>
      <c r="L125" s="2"/>
      <c r="M125" s="2"/>
      <c r="O125" s="4"/>
      <c r="P125" s="3"/>
      <c r="Q125" s="2"/>
      <c r="R125" s="2"/>
      <c r="S125" s="2"/>
      <c r="T125" s="2"/>
    </row>
    <row r="126" spans="1:20" ht="15.75" customHeight="1" thickBot="1">
      <c r="A126" s="4" t="s">
        <v>13</v>
      </c>
      <c r="B126" s="3">
        <v>2240</v>
      </c>
      <c r="C126" s="15">
        <f>F95</f>
        <v>1980</v>
      </c>
      <c r="D126" s="15"/>
      <c r="E126" s="15"/>
      <c r="F126" s="14">
        <f>C126+D126-E126</f>
        <v>1980</v>
      </c>
      <c r="H126" s="4"/>
      <c r="I126" s="3"/>
      <c r="J126" s="2"/>
      <c r="K126" s="2"/>
      <c r="L126" s="2"/>
      <c r="M126" s="2"/>
      <c r="O126" s="4"/>
      <c r="P126" s="3"/>
      <c r="Q126" s="2"/>
      <c r="R126" s="2"/>
      <c r="S126" s="2"/>
      <c r="T126" s="2"/>
    </row>
    <row r="127" spans="1:20" ht="15.75" customHeight="1" thickBot="1">
      <c r="A127" s="4" t="s">
        <v>65</v>
      </c>
      <c r="B127" s="3">
        <v>2240</v>
      </c>
      <c r="C127" s="15">
        <v>0</v>
      </c>
      <c r="D127" s="15">
        <v>86355</v>
      </c>
      <c r="E127" s="15">
        <v>86355</v>
      </c>
      <c r="F127" s="14">
        <f>C127+D127-E127</f>
        <v>0</v>
      </c>
      <c r="H127" s="4"/>
      <c r="I127" s="3"/>
      <c r="J127" s="2"/>
      <c r="K127" s="2"/>
      <c r="L127" s="2"/>
      <c r="M127" s="2"/>
      <c r="O127" s="4"/>
      <c r="P127" s="3"/>
      <c r="Q127" s="2"/>
      <c r="R127" s="2"/>
      <c r="S127" s="2"/>
      <c r="T127" s="2"/>
    </row>
    <row r="128" spans="1:20" ht="15.75" customHeight="1" thickBot="1">
      <c r="A128" s="4" t="s">
        <v>11</v>
      </c>
      <c r="B128" s="13">
        <v>2270</v>
      </c>
      <c r="C128" s="5">
        <f>F97</f>
        <v>1180383.71</v>
      </c>
      <c r="D128" s="5">
        <f>D129+D130+D131+D132</f>
        <v>0</v>
      </c>
      <c r="E128" s="5">
        <f>E129+E130+E131+E132</f>
        <v>41375.24</v>
      </c>
      <c r="F128" s="5">
        <f>C128+D128-E128</f>
        <v>1139008.47</v>
      </c>
      <c r="H128" s="4" t="s">
        <v>11</v>
      </c>
      <c r="I128" s="3">
        <v>2270</v>
      </c>
      <c r="J128" s="2">
        <f>M97</f>
        <v>0</v>
      </c>
      <c r="K128" s="2"/>
      <c r="L128" s="2"/>
      <c r="M128" s="2">
        <f>J128+K128-L128</f>
        <v>0</v>
      </c>
      <c r="O128" s="4" t="s">
        <v>11</v>
      </c>
      <c r="P128" s="3">
        <v>2270</v>
      </c>
      <c r="Q128" s="2">
        <f>T97</f>
        <v>0</v>
      </c>
      <c r="R128" s="2"/>
      <c r="S128" s="2"/>
      <c r="T128" s="2">
        <f>Q128+R128-S128</f>
        <v>0</v>
      </c>
    </row>
    <row r="129" spans="1:20" ht="15.75" customHeight="1" thickBot="1">
      <c r="A129" s="8" t="s">
        <v>10</v>
      </c>
      <c r="B129" s="3">
        <v>2271</v>
      </c>
      <c r="C129" s="2">
        <f>F98</f>
        <v>24955.1</v>
      </c>
      <c r="D129" s="2"/>
      <c r="E129" s="2">
        <v>8495.9</v>
      </c>
      <c r="F129" s="2">
        <f>C129+D129-E129</f>
        <v>16459.199999999997</v>
      </c>
      <c r="H129" s="8" t="s">
        <v>10</v>
      </c>
      <c r="I129" s="2">
        <v>2271</v>
      </c>
      <c r="J129" s="2">
        <f>M98</f>
        <v>0</v>
      </c>
      <c r="K129" s="2"/>
      <c r="L129" s="2"/>
      <c r="M129" s="2">
        <f>J129+K129-L129</f>
        <v>0</v>
      </c>
      <c r="O129" s="8" t="s">
        <v>10</v>
      </c>
      <c r="P129" s="2">
        <v>2271</v>
      </c>
      <c r="Q129" s="2">
        <f>T98</f>
        <v>0</v>
      </c>
      <c r="R129" s="2"/>
      <c r="S129" s="2"/>
      <c r="T129" s="2">
        <f>Q129+R129-S129</f>
        <v>0</v>
      </c>
    </row>
    <row r="130" spans="1:20" ht="15.75" customHeight="1" thickBot="1">
      <c r="A130" s="8" t="s">
        <v>9</v>
      </c>
      <c r="B130" s="3">
        <v>2272</v>
      </c>
      <c r="C130" s="2">
        <f>F99</f>
        <v>16675.11</v>
      </c>
      <c r="D130" s="2"/>
      <c r="E130" s="2">
        <v>7611.93</v>
      </c>
      <c r="F130" s="2">
        <f>C130+D130-E130</f>
        <v>9063.18</v>
      </c>
      <c r="H130" s="8" t="s">
        <v>9</v>
      </c>
      <c r="I130" s="2">
        <v>2272</v>
      </c>
      <c r="J130" s="2">
        <f>M99</f>
        <v>0</v>
      </c>
      <c r="K130" s="2"/>
      <c r="L130" s="2"/>
      <c r="M130" s="2">
        <f>J130+K130-L130</f>
        <v>0</v>
      </c>
      <c r="O130" s="8" t="s">
        <v>9</v>
      </c>
      <c r="P130" s="2">
        <v>2272</v>
      </c>
      <c r="Q130" s="2">
        <f>T99</f>
        <v>0</v>
      </c>
      <c r="R130" s="2"/>
      <c r="S130" s="2"/>
      <c r="T130" s="2">
        <f>Q130+R130-S130</f>
        <v>0</v>
      </c>
    </row>
    <row r="131" spans="1:20" ht="15.75" customHeight="1" thickBot="1">
      <c r="A131" s="8" t="s">
        <v>8</v>
      </c>
      <c r="B131" s="3">
        <v>2273</v>
      </c>
      <c r="C131" s="2">
        <f>F100</f>
        <v>324565.5</v>
      </c>
      <c r="D131" s="2"/>
      <c r="E131" s="2">
        <v>25267.41</v>
      </c>
      <c r="F131" s="2">
        <f>C131+D131-E131</f>
        <v>299298.09000000003</v>
      </c>
      <c r="H131" s="8" t="s">
        <v>8</v>
      </c>
      <c r="I131" s="2">
        <v>2273</v>
      </c>
      <c r="J131" s="2">
        <f>M100</f>
        <v>0</v>
      </c>
      <c r="K131" s="2"/>
      <c r="L131" s="2"/>
      <c r="M131" s="2">
        <f>J131+K131-L131</f>
        <v>0</v>
      </c>
      <c r="O131" s="8" t="s">
        <v>8</v>
      </c>
      <c r="P131" s="2">
        <v>2273</v>
      </c>
      <c r="Q131" s="2">
        <f>T100</f>
        <v>0</v>
      </c>
      <c r="R131" s="2"/>
      <c r="S131" s="2"/>
      <c r="T131" s="2">
        <f>Q131+R131-S131</f>
        <v>0</v>
      </c>
    </row>
    <row r="132" spans="1:20" ht="15.75" customHeight="1" thickBot="1">
      <c r="A132" s="8" t="s">
        <v>7</v>
      </c>
      <c r="B132" s="3">
        <v>2274</v>
      </c>
      <c r="C132" s="2">
        <f>F101</f>
        <v>814188</v>
      </c>
      <c r="D132" s="2"/>
      <c r="E132" s="2"/>
      <c r="F132" s="2">
        <f>C132+D132-E132</f>
        <v>814188</v>
      </c>
      <c r="H132" s="8" t="s">
        <v>7</v>
      </c>
      <c r="I132" s="2">
        <v>2274</v>
      </c>
      <c r="J132" s="2">
        <f>M101</f>
        <v>0</v>
      </c>
      <c r="K132" s="2">
        <f>K133</f>
        <v>0</v>
      </c>
      <c r="L132" s="2">
        <f>L133</f>
        <v>0</v>
      </c>
      <c r="M132" s="2">
        <f>J132+K132-L132</f>
        <v>0</v>
      </c>
      <c r="O132" s="8" t="s">
        <v>7</v>
      </c>
      <c r="P132" s="2">
        <v>2274</v>
      </c>
      <c r="Q132" s="2">
        <f>T101</f>
        <v>0</v>
      </c>
      <c r="R132" s="2">
        <f>R133</f>
        <v>0</v>
      </c>
      <c r="S132" s="2">
        <f>S133</f>
        <v>0</v>
      </c>
      <c r="T132" s="2">
        <f>Q132+R132-S132</f>
        <v>0</v>
      </c>
    </row>
    <row r="133" spans="1:20" ht="15.75" customHeight="1" thickBot="1">
      <c r="A133" s="6" t="s">
        <v>6</v>
      </c>
      <c r="B133" s="3">
        <v>2700</v>
      </c>
      <c r="C133" s="2">
        <f>F102</f>
        <v>0</v>
      </c>
      <c r="D133" s="2"/>
      <c r="E133" s="2"/>
      <c r="F133" s="2">
        <f>C133+D133-E133</f>
        <v>0</v>
      </c>
      <c r="H133" s="6" t="s">
        <v>6</v>
      </c>
      <c r="I133" s="5">
        <v>2700</v>
      </c>
      <c r="J133" s="2" t="e">
        <f>M102</f>
        <v>#REF!</v>
      </c>
      <c r="K133" s="2"/>
      <c r="L133" s="2"/>
      <c r="M133" s="2" t="e">
        <f>J133+K133-L133</f>
        <v>#REF!</v>
      </c>
      <c r="O133" s="6" t="s">
        <v>6</v>
      </c>
      <c r="P133" s="5">
        <v>2700</v>
      </c>
      <c r="Q133" s="2" t="e">
        <f>T102</f>
        <v>#REF!</v>
      </c>
      <c r="R133" s="2"/>
      <c r="S133" s="2"/>
      <c r="T133" s="2" t="e">
        <f>Q133+R133-S133</f>
        <v>#REF!</v>
      </c>
    </row>
    <row r="134" spans="1:20" ht="15.75" customHeight="1" thickBot="1">
      <c r="A134" s="4" t="s">
        <v>5</v>
      </c>
      <c r="B134" s="13">
        <v>2730</v>
      </c>
      <c r="C134" s="5">
        <f>F103</f>
        <v>0</v>
      </c>
      <c r="D134" s="5"/>
      <c r="E134" s="5"/>
      <c r="F134" s="5">
        <f>C134+D134-E134</f>
        <v>0</v>
      </c>
      <c r="H134" s="4" t="s">
        <v>5</v>
      </c>
      <c r="I134" s="3">
        <v>2730</v>
      </c>
      <c r="J134" s="2" t="e">
        <f>M103</f>
        <v>#REF!</v>
      </c>
      <c r="K134" s="2">
        <f>K135</f>
        <v>0</v>
      </c>
      <c r="L134" s="2">
        <f>L135</f>
        <v>0</v>
      </c>
      <c r="M134" s="2" t="e">
        <f>J134+K134-L134</f>
        <v>#REF!</v>
      </c>
      <c r="O134" s="4" t="s">
        <v>5</v>
      </c>
      <c r="P134" s="3">
        <v>2730</v>
      </c>
      <c r="Q134" s="2" t="e">
        <f>T103</f>
        <v>#REF!</v>
      </c>
      <c r="R134" s="2">
        <f>R135</f>
        <v>0</v>
      </c>
      <c r="S134" s="2">
        <f>S135</f>
        <v>0</v>
      </c>
      <c r="T134" s="2" t="e">
        <f>Q134+R134-S134</f>
        <v>#REF!</v>
      </c>
    </row>
    <row r="135" spans="1:20" ht="15.75" customHeight="1" thickBot="1">
      <c r="A135" s="7" t="s">
        <v>4</v>
      </c>
      <c r="B135" s="13">
        <v>3000</v>
      </c>
      <c r="C135" s="5">
        <f>F104</f>
        <v>0</v>
      </c>
      <c r="D135" s="5"/>
      <c r="E135" s="5"/>
      <c r="F135" s="5">
        <f>C135+D135-E135</f>
        <v>0</v>
      </c>
      <c r="H135" s="7" t="s">
        <v>4</v>
      </c>
      <c r="I135" s="5">
        <v>3000</v>
      </c>
      <c r="J135" s="2" t="e">
        <f>M104</f>
        <v>#REF!</v>
      </c>
      <c r="K135" s="2">
        <f>K136+K137+K138</f>
        <v>0</v>
      </c>
      <c r="L135" s="2">
        <f>L136+L137+L138</f>
        <v>0</v>
      </c>
      <c r="M135" s="2" t="e">
        <f>J135+K135-L135</f>
        <v>#REF!</v>
      </c>
      <c r="O135" s="7" t="s">
        <v>4</v>
      </c>
      <c r="P135" s="5">
        <v>3000</v>
      </c>
      <c r="Q135" s="2" t="e">
        <f>T104</f>
        <v>#REF!</v>
      </c>
      <c r="R135" s="2">
        <f>R136+R137+R138</f>
        <v>0</v>
      </c>
      <c r="S135" s="2">
        <f>S136+S137+S138</f>
        <v>0</v>
      </c>
      <c r="T135" s="2" t="e">
        <f>Q135+R135-S135</f>
        <v>#REF!</v>
      </c>
    </row>
    <row r="136" spans="1:20" ht="15.75" customHeight="1" thickBot="1">
      <c r="A136" s="6" t="s">
        <v>3</v>
      </c>
      <c r="B136" s="3">
        <v>3100</v>
      </c>
      <c r="C136" s="2">
        <f>F105</f>
        <v>0</v>
      </c>
      <c r="D136" s="2"/>
      <c r="E136" s="2"/>
      <c r="F136" s="2">
        <f>C136+D136-E136</f>
        <v>0</v>
      </c>
      <c r="H136" s="6" t="s">
        <v>3</v>
      </c>
      <c r="I136" s="5">
        <v>3100</v>
      </c>
      <c r="J136" s="2" t="e">
        <f>M105</f>
        <v>#REF!</v>
      </c>
      <c r="K136" s="2"/>
      <c r="L136" s="2"/>
      <c r="M136" s="2" t="e">
        <f>J136+K136-L136</f>
        <v>#REF!</v>
      </c>
      <c r="O136" s="6" t="s">
        <v>3</v>
      </c>
      <c r="P136" s="5">
        <v>3100</v>
      </c>
      <c r="Q136" s="2" t="e">
        <f>T105</f>
        <v>#REF!</v>
      </c>
      <c r="R136" s="2"/>
      <c r="S136" s="2"/>
      <c r="T136" s="2" t="e">
        <f>Q136+R136-S136</f>
        <v>#REF!</v>
      </c>
    </row>
    <row r="137" spans="1:20" ht="15.75" customHeight="1" thickBot="1">
      <c r="A137" s="4" t="s">
        <v>2</v>
      </c>
      <c r="B137" s="3">
        <v>3110</v>
      </c>
      <c r="C137" s="2">
        <f>F106</f>
        <v>0</v>
      </c>
      <c r="D137" s="2"/>
      <c r="E137" s="2"/>
      <c r="F137" s="2">
        <f>C137+D137-E137</f>
        <v>0</v>
      </c>
      <c r="H137" s="4" t="s">
        <v>2</v>
      </c>
      <c r="I137" s="3">
        <v>3110</v>
      </c>
      <c r="J137" s="2">
        <f>M106</f>
        <v>0</v>
      </c>
      <c r="K137" s="2"/>
      <c r="L137" s="2"/>
      <c r="M137" s="2">
        <f>J137+K137-L137</f>
        <v>0</v>
      </c>
      <c r="O137" s="4" t="s">
        <v>2</v>
      </c>
      <c r="P137" s="3">
        <v>3110</v>
      </c>
      <c r="Q137" s="2">
        <f>T106</f>
        <v>0</v>
      </c>
      <c r="R137" s="2"/>
      <c r="S137" s="2"/>
      <c r="T137" s="2">
        <f>Q137+R137-S137</f>
        <v>0</v>
      </c>
    </row>
    <row r="138" spans="1:20" ht="15.75" customHeight="1" thickBot="1">
      <c r="A138" s="4" t="s">
        <v>1</v>
      </c>
      <c r="B138" s="3">
        <v>3120</v>
      </c>
      <c r="C138" s="2">
        <f>F107</f>
        <v>0</v>
      </c>
      <c r="D138" s="2"/>
      <c r="E138" s="2"/>
      <c r="F138" s="2">
        <f>C138+D138-E138</f>
        <v>0</v>
      </c>
      <c r="H138" s="4" t="s">
        <v>1</v>
      </c>
      <c r="I138" s="3">
        <v>3120</v>
      </c>
      <c r="J138" s="2">
        <f>M107</f>
        <v>0</v>
      </c>
      <c r="K138" s="2"/>
      <c r="L138" s="2"/>
      <c r="M138" s="2">
        <f>J138+K138-L138</f>
        <v>0</v>
      </c>
      <c r="O138" s="4" t="s">
        <v>1</v>
      </c>
      <c r="P138" s="3">
        <v>3120</v>
      </c>
      <c r="Q138" s="2">
        <f>T107</f>
        <v>0</v>
      </c>
      <c r="R138" s="2"/>
      <c r="S138" s="2"/>
      <c r="T138" s="2">
        <f>Q138+R138-S138</f>
        <v>0</v>
      </c>
    </row>
    <row r="139" spans="1:20" ht="15.75" customHeight="1" thickBot="1">
      <c r="A139" s="4" t="s">
        <v>0</v>
      </c>
      <c r="B139" s="3">
        <v>3130</v>
      </c>
      <c r="C139" s="2">
        <f>F108</f>
        <v>0</v>
      </c>
      <c r="D139" s="2"/>
      <c r="E139" s="2"/>
      <c r="F139" s="2">
        <f>C139+D139-E139</f>
        <v>0</v>
      </c>
      <c r="H139" s="4" t="s">
        <v>0</v>
      </c>
      <c r="I139" s="3">
        <v>3130</v>
      </c>
      <c r="J139" s="2">
        <f>M108</f>
        <v>0</v>
      </c>
      <c r="K139" s="2"/>
      <c r="L139" s="2"/>
      <c r="M139" s="2">
        <f>J139+K139-L139</f>
        <v>0</v>
      </c>
      <c r="O139" s="4" t="s">
        <v>0</v>
      </c>
      <c r="P139" s="3">
        <v>3130</v>
      </c>
      <c r="Q139" s="2">
        <f>T108</f>
        <v>0</v>
      </c>
      <c r="R139" s="2"/>
      <c r="S139" s="2"/>
      <c r="T139" s="2">
        <f>Q139+R139-S139</f>
        <v>0</v>
      </c>
    </row>
    <row r="140" spans="1:20" ht="15.75" customHeight="1" thickBot="1">
      <c r="B140" s="3"/>
      <c r="C140" s="2"/>
      <c r="D140" s="2"/>
      <c r="E140" s="2"/>
      <c r="F140" s="2"/>
    </row>
    <row r="141" spans="1:20" ht="43.9" customHeight="1" thickBot="1">
      <c r="A141" s="9" t="s">
        <v>35</v>
      </c>
      <c r="B141" s="12" t="s">
        <v>34</v>
      </c>
      <c r="C141" s="12" t="s">
        <v>64</v>
      </c>
      <c r="D141" s="12" t="s">
        <v>63</v>
      </c>
      <c r="E141" s="12" t="s">
        <v>62</v>
      </c>
      <c r="F141" s="12" t="s">
        <v>61</v>
      </c>
      <c r="H141" s="9" t="s">
        <v>35</v>
      </c>
      <c r="I141" s="12" t="s">
        <v>34</v>
      </c>
      <c r="J141" s="12" t="s">
        <v>64</v>
      </c>
      <c r="K141" s="12" t="s">
        <v>63</v>
      </c>
      <c r="L141" s="12" t="s">
        <v>62</v>
      </c>
      <c r="M141" s="12" t="s">
        <v>61</v>
      </c>
      <c r="O141" s="9" t="s">
        <v>35</v>
      </c>
      <c r="P141" s="12" t="s">
        <v>34</v>
      </c>
      <c r="Q141" s="12" t="s">
        <v>64</v>
      </c>
      <c r="R141" s="12" t="s">
        <v>63</v>
      </c>
      <c r="S141" s="12" t="s">
        <v>62</v>
      </c>
      <c r="T141" s="12" t="s">
        <v>61</v>
      </c>
    </row>
    <row r="142" spans="1:20" ht="15.75" customHeight="1" thickBot="1">
      <c r="A142" s="7">
        <v>1</v>
      </c>
      <c r="B142" s="5">
        <v>2</v>
      </c>
      <c r="C142" s="5">
        <v>3</v>
      </c>
      <c r="D142" s="5">
        <v>4</v>
      </c>
      <c r="E142" s="5">
        <v>5</v>
      </c>
      <c r="F142" s="5">
        <v>6</v>
      </c>
      <c r="H142" s="7">
        <v>1</v>
      </c>
      <c r="I142" s="5">
        <v>2</v>
      </c>
      <c r="J142" s="5">
        <v>3</v>
      </c>
      <c r="K142" s="5">
        <v>4</v>
      </c>
      <c r="L142" s="5">
        <v>5</v>
      </c>
      <c r="M142" s="5">
        <v>6</v>
      </c>
      <c r="O142" s="7">
        <v>1</v>
      </c>
      <c r="P142" s="5">
        <v>2</v>
      </c>
      <c r="Q142" s="5">
        <v>3</v>
      </c>
      <c r="R142" s="5">
        <v>4</v>
      </c>
      <c r="S142" s="5">
        <v>5</v>
      </c>
      <c r="T142" s="5">
        <v>6</v>
      </c>
    </row>
    <row r="143" spans="1:20" ht="15.75" customHeight="1" thickBot="1">
      <c r="A143" s="7" t="s">
        <v>29</v>
      </c>
      <c r="B143" s="5" t="s">
        <v>28</v>
      </c>
      <c r="C143" s="5">
        <f>F112</f>
        <v>1224079.8799999999</v>
      </c>
      <c r="D143" s="5">
        <f>D144+D165</f>
        <v>0</v>
      </c>
      <c r="E143" s="5">
        <f>E144+E165</f>
        <v>0</v>
      </c>
      <c r="F143" s="5">
        <f>C143+D143-E143</f>
        <v>1224079.8799999999</v>
      </c>
      <c r="H143" s="7" t="s">
        <v>29</v>
      </c>
      <c r="I143" s="5" t="s">
        <v>28</v>
      </c>
      <c r="J143" s="2" t="e">
        <f>M112</f>
        <v>#REF!</v>
      </c>
      <c r="K143" s="2">
        <v>0</v>
      </c>
      <c r="L143" s="2">
        <v>0</v>
      </c>
      <c r="M143" s="2" t="e">
        <f>J143+K143-L143</f>
        <v>#REF!</v>
      </c>
      <c r="O143" s="7" t="s">
        <v>29</v>
      </c>
      <c r="P143" s="5" t="s">
        <v>28</v>
      </c>
      <c r="Q143" s="2" t="e">
        <f>T112</f>
        <v>#REF!</v>
      </c>
      <c r="R143" s="2">
        <v>0</v>
      </c>
      <c r="S143" s="2">
        <v>0</v>
      </c>
      <c r="T143" s="2" t="e">
        <f>Q143+R143-S143</f>
        <v>#REF!</v>
      </c>
    </row>
    <row r="144" spans="1:20" ht="15.75" customHeight="1" thickBot="1">
      <c r="A144" s="9" t="s">
        <v>27</v>
      </c>
      <c r="B144" s="17">
        <v>2000</v>
      </c>
      <c r="C144" s="10">
        <f>F113</f>
        <v>1200481.51</v>
      </c>
      <c r="D144" s="10">
        <f>D145+D147+D158+D163</f>
        <v>0</v>
      </c>
      <c r="E144" s="10"/>
      <c r="F144" s="5">
        <f>C144+D144-E144</f>
        <v>1200481.51</v>
      </c>
      <c r="H144" s="9" t="s">
        <v>27</v>
      </c>
      <c r="I144" s="10">
        <v>2000</v>
      </c>
      <c r="J144" s="2" t="e">
        <f>M113</f>
        <v>#REF!</v>
      </c>
      <c r="K144" s="2">
        <v>0</v>
      </c>
      <c r="L144" s="9">
        <v>0</v>
      </c>
      <c r="M144" s="2" t="e">
        <f>J144+K144-L144</f>
        <v>#REF!</v>
      </c>
      <c r="O144" s="9" t="s">
        <v>27</v>
      </c>
      <c r="P144" s="10">
        <v>2000</v>
      </c>
      <c r="Q144" s="2" t="e">
        <f>T113</f>
        <v>#REF!</v>
      </c>
      <c r="R144" s="2">
        <v>0</v>
      </c>
      <c r="S144" s="9">
        <v>0</v>
      </c>
      <c r="T144" s="2" t="e">
        <f>Q144+R144-S144</f>
        <v>#REF!</v>
      </c>
    </row>
    <row r="145" spans="1:20" ht="15.75" customHeight="1" thickBot="1">
      <c r="A145" s="6" t="s">
        <v>26</v>
      </c>
      <c r="B145" s="13">
        <v>2200</v>
      </c>
      <c r="C145" s="5">
        <f>C146</f>
        <v>0</v>
      </c>
      <c r="D145" s="5">
        <f>D146</f>
        <v>0</v>
      </c>
      <c r="E145" s="5">
        <f>E146</f>
        <v>0</v>
      </c>
      <c r="F145" s="5">
        <f>C145+D145-E145</f>
        <v>0</v>
      </c>
      <c r="H145" s="6" t="s">
        <v>26</v>
      </c>
      <c r="I145" s="5">
        <v>2200</v>
      </c>
      <c r="J145" s="2" t="e">
        <f>M114</f>
        <v>#REF!</v>
      </c>
      <c r="K145" s="2">
        <v>0</v>
      </c>
      <c r="L145" s="2"/>
      <c r="M145" s="2" t="e">
        <f>J145+K145-L145</f>
        <v>#REF!</v>
      </c>
      <c r="O145" s="6" t="s">
        <v>26</v>
      </c>
      <c r="P145" s="5">
        <v>2200</v>
      </c>
      <c r="Q145" s="2" t="e">
        <f>T114</f>
        <v>#REF!</v>
      </c>
      <c r="R145" s="2">
        <v>0</v>
      </c>
      <c r="S145" s="2"/>
      <c r="T145" s="2" t="e">
        <f>Q145+R145-S145</f>
        <v>#REF!</v>
      </c>
    </row>
    <row r="146" spans="1:20" ht="15.75" customHeight="1" thickBot="1">
      <c r="A146" s="4" t="s">
        <v>24</v>
      </c>
      <c r="B146" s="3">
        <v>2220</v>
      </c>
      <c r="C146" s="2">
        <f>F115</f>
        <v>0</v>
      </c>
      <c r="D146" s="2"/>
      <c r="E146" s="2"/>
      <c r="F146" s="2">
        <f>C146+D146-E146</f>
        <v>0</v>
      </c>
      <c r="H146" s="4" t="s">
        <v>24</v>
      </c>
      <c r="I146" s="3">
        <v>2220</v>
      </c>
      <c r="J146" s="2">
        <f>M115</f>
        <v>0</v>
      </c>
      <c r="K146" s="2"/>
      <c r="L146" s="2"/>
      <c r="M146" s="2">
        <f>J146+K146-L146</f>
        <v>0</v>
      </c>
      <c r="O146" s="4" t="s">
        <v>24</v>
      </c>
      <c r="P146" s="3">
        <v>2220</v>
      </c>
      <c r="Q146" s="2">
        <f>T115</f>
        <v>0</v>
      </c>
      <c r="R146" s="2"/>
      <c r="S146" s="2"/>
      <c r="T146" s="2">
        <f>Q146+R146-S146</f>
        <v>0</v>
      </c>
    </row>
    <row r="147" spans="1:20" ht="15.75" customHeight="1" thickBot="1">
      <c r="A147" s="4" t="s">
        <v>23</v>
      </c>
      <c r="B147" s="13">
        <v>2240</v>
      </c>
      <c r="C147" s="5">
        <f>F116</f>
        <v>20097.800000000003</v>
      </c>
      <c r="D147" s="5">
        <f>D148+D149+D150+D151+D153+D152+D154+D155+D156+D157</f>
        <v>0</v>
      </c>
      <c r="E147" s="5">
        <f>E148+E149+E150+E151+E152+E153+E154+E155+E156+E157</f>
        <v>1767.5500000000002</v>
      </c>
      <c r="F147" s="5">
        <f>C147+D147-E147</f>
        <v>18330.250000000004</v>
      </c>
      <c r="H147" s="4" t="s">
        <v>23</v>
      </c>
      <c r="I147" s="3">
        <v>2240</v>
      </c>
      <c r="J147" s="2">
        <f>M116</f>
        <v>0</v>
      </c>
      <c r="K147" s="2">
        <f>K159+K160+K161+K162</f>
        <v>0</v>
      </c>
      <c r="L147" s="2">
        <f>L159+L160+L161+L162</f>
        <v>0</v>
      </c>
      <c r="M147" s="2">
        <f>J147+K147-L147</f>
        <v>0</v>
      </c>
      <c r="O147" s="4" t="s">
        <v>23</v>
      </c>
      <c r="P147" s="3">
        <v>2240</v>
      </c>
      <c r="Q147" s="2">
        <f>T116</f>
        <v>0</v>
      </c>
      <c r="R147" s="2">
        <f>R159+R160+R161+R162</f>
        <v>0</v>
      </c>
      <c r="S147" s="2">
        <f>S159+S160+S161+S162</f>
        <v>0</v>
      </c>
      <c r="T147" s="2">
        <f>Q147+R147-S147</f>
        <v>0</v>
      </c>
    </row>
    <row r="148" spans="1:20" ht="15.75" customHeight="1" thickBot="1">
      <c r="A148" s="4" t="s">
        <v>22</v>
      </c>
      <c r="B148" s="3">
        <v>2240</v>
      </c>
      <c r="C148" s="5">
        <f>F117</f>
        <v>0</v>
      </c>
      <c r="D148" s="16"/>
      <c r="E148" s="16"/>
      <c r="F148" s="16">
        <f>C148+D148-E148</f>
        <v>0</v>
      </c>
      <c r="H148" s="4"/>
      <c r="I148" s="3"/>
      <c r="J148" s="2"/>
      <c r="K148" s="2"/>
      <c r="L148" s="2"/>
      <c r="M148" s="2"/>
      <c r="O148" s="4"/>
      <c r="P148" s="3"/>
      <c r="Q148" s="2"/>
      <c r="R148" s="2"/>
      <c r="S148" s="2"/>
      <c r="T148" s="2"/>
    </row>
    <row r="149" spans="1:20" ht="15.75" customHeight="1" thickBot="1">
      <c r="A149" s="4" t="s">
        <v>21</v>
      </c>
      <c r="B149" s="3">
        <v>2240</v>
      </c>
      <c r="C149" s="14">
        <f>F118</f>
        <v>1680.48</v>
      </c>
      <c r="D149" s="14"/>
      <c r="E149" s="14">
        <v>140.04</v>
      </c>
      <c r="F149" s="14">
        <f>C149+D149-E149</f>
        <v>1540.44</v>
      </c>
      <c r="H149" s="4"/>
      <c r="I149" s="3"/>
      <c r="J149" s="2"/>
      <c r="K149" s="2"/>
      <c r="L149" s="2"/>
      <c r="M149" s="2"/>
      <c r="O149" s="4"/>
      <c r="P149" s="3"/>
      <c r="Q149" s="2"/>
      <c r="R149" s="2"/>
      <c r="S149" s="2"/>
      <c r="T149" s="2"/>
    </row>
    <row r="150" spans="1:20" ht="15.75" customHeight="1" thickBot="1">
      <c r="A150" s="4" t="s">
        <v>20</v>
      </c>
      <c r="B150" s="3">
        <v>2240</v>
      </c>
      <c r="C150" s="14">
        <f>F119</f>
        <v>5600</v>
      </c>
      <c r="D150" s="14"/>
      <c r="E150" s="14">
        <v>700</v>
      </c>
      <c r="F150" s="14">
        <f>C150+D150-E150</f>
        <v>4900</v>
      </c>
      <c r="H150" s="4"/>
      <c r="I150" s="3"/>
      <c r="J150" s="2"/>
      <c r="K150" s="2"/>
      <c r="L150" s="2"/>
      <c r="M150" s="2"/>
      <c r="O150" s="4"/>
      <c r="P150" s="3"/>
      <c r="Q150" s="2"/>
      <c r="R150" s="2"/>
      <c r="S150" s="2"/>
      <c r="T150" s="2"/>
    </row>
    <row r="151" spans="1:20" ht="15.75" customHeight="1" thickBot="1">
      <c r="A151" s="4" t="s">
        <v>19</v>
      </c>
      <c r="B151" s="3">
        <v>2240</v>
      </c>
      <c r="C151" s="15">
        <f>F120</f>
        <v>1927.9200000000003</v>
      </c>
      <c r="D151" s="15"/>
      <c r="E151" s="15">
        <v>481.91</v>
      </c>
      <c r="F151" s="14">
        <f>C151+D151-E151</f>
        <v>1446.0100000000002</v>
      </c>
      <c r="H151" s="4"/>
      <c r="I151" s="3"/>
      <c r="J151" s="2"/>
      <c r="K151" s="2"/>
      <c r="L151" s="2"/>
      <c r="M151" s="2"/>
      <c r="O151" s="4"/>
      <c r="P151" s="3"/>
      <c r="Q151" s="2"/>
      <c r="R151" s="2"/>
      <c r="S151" s="2"/>
      <c r="T151" s="2"/>
    </row>
    <row r="152" spans="1:20" ht="15.75" customHeight="1" thickBot="1">
      <c r="A152" s="4" t="s">
        <v>18</v>
      </c>
      <c r="B152" s="3">
        <v>2240</v>
      </c>
      <c r="C152" s="15">
        <f>F121</f>
        <v>3564.8999999999996</v>
      </c>
      <c r="D152" s="15"/>
      <c r="E152" s="15">
        <v>445.6</v>
      </c>
      <c r="F152" s="14">
        <f>C152+D152-E152</f>
        <v>3119.2999999999997</v>
      </c>
      <c r="H152" s="4"/>
      <c r="I152" s="3"/>
      <c r="J152" s="2"/>
      <c r="K152" s="2"/>
      <c r="L152" s="2"/>
      <c r="M152" s="2"/>
      <c r="O152" s="4"/>
      <c r="P152" s="3"/>
      <c r="Q152" s="2"/>
      <c r="R152" s="2"/>
      <c r="S152" s="2"/>
      <c r="T152" s="2"/>
    </row>
    <row r="153" spans="1:20" ht="15.75" customHeight="1" thickBot="1">
      <c r="A153" s="4" t="s">
        <v>17</v>
      </c>
      <c r="B153" s="3">
        <v>2240</v>
      </c>
      <c r="C153" s="15">
        <f>F122</f>
        <v>691</v>
      </c>
      <c r="D153" s="15"/>
      <c r="E153" s="15"/>
      <c r="F153" s="14">
        <f>C153+D153-E153</f>
        <v>691</v>
      </c>
      <c r="H153" s="4"/>
      <c r="I153" s="3"/>
      <c r="J153" s="2"/>
      <c r="K153" s="2"/>
      <c r="L153" s="2"/>
      <c r="M153" s="2"/>
      <c r="O153" s="4"/>
      <c r="P153" s="3"/>
      <c r="Q153" s="2"/>
      <c r="R153" s="2"/>
      <c r="S153" s="2"/>
      <c r="T153" s="2"/>
    </row>
    <row r="154" spans="1:20" ht="15.75" customHeight="1" thickBot="1">
      <c r="A154" s="4" t="s">
        <v>16</v>
      </c>
      <c r="B154" s="3">
        <v>2240</v>
      </c>
      <c r="C154" s="15">
        <f>F123</f>
        <v>2480</v>
      </c>
      <c r="D154" s="15"/>
      <c r="E154" s="15"/>
      <c r="F154" s="14">
        <f>C154+D154-E154</f>
        <v>2480</v>
      </c>
      <c r="H154" s="4"/>
      <c r="I154" s="3"/>
      <c r="J154" s="2"/>
      <c r="K154" s="2"/>
      <c r="L154" s="2"/>
      <c r="M154" s="2"/>
      <c r="O154" s="4"/>
      <c r="P154" s="3"/>
      <c r="Q154" s="2"/>
      <c r="R154" s="2"/>
      <c r="S154" s="2"/>
      <c r="T154" s="2"/>
    </row>
    <row r="155" spans="1:20" ht="15.75" customHeight="1" thickBot="1">
      <c r="A155" s="4" t="s">
        <v>15</v>
      </c>
      <c r="B155" s="3">
        <v>2240</v>
      </c>
      <c r="C155" s="15">
        <f>F124</f>
        <v>1203.5</v>
      </c>
      <c r="D155" s="15"/>
      <c r="E155" s="15"/>
      <c r="F155" s="14">
        <f>C155+D155-E155</f>
        <v>1203.5</v>
      </c>
      <c r="H155" s="4"/>
      <c r="I155" s="3"/>
      <c r="J155" s="2"/>
      <c r="K155" s="2"/>
      <c r="L155" s="2"/>
      <c r="M155" s="2"/>
      <c r="O155" s="4"/>
      <c r="P155" s="3"/>
      <c r="Q155" s="2"/>
      <c r="R155" s="2"/>
      <c r="S155" s="2"/>
      <c r="T155" s="2"/>
    </row>
    <row r="156" spans="1:20" ht="15.75" customHeight="1" thickBot="1">
      <c r="A156" s="4" t="s">
        <v>14</v>
      </c>
      <c r="B156" s="3">
        <v>2240</v>
      </c>
      <c r="C156" s="15">
        <f>F125</f>
        <v>970</v>
      </c>
      <c r="D156" s="15"/>
      <c r="E156" s="15"/>
      <c r="F156" s="14">
        <f>C156+D156-E156</f>
        <v>970</v>
      </c>
      <c r="H156" s="4"/>
      <c r="I156" s="3"/>
      <c r="J156" s="2"/>
      <c r="K156" s="2"/>
      <c r="L156" s="2"/>
      <c r="M156" s="2"/>
      <c r="O156" s="4"/>
      <c r="P156" s="3"/>
      <c r="Q156" s="2"/>
      <c r="R156" s="2"/>
      <c r="S156" s="2"/>
      <c r="T156" s="2"/>
    </row>
    <row r="157" spans="1:20" ht="15.75" customHeight="1" thickBot="1">
      <c r="A157" s="4" t="s">
        <v>13</v>
      </c>
      <c r="B157" s="3">
        <v>2240</v>
      </c>
      <c r="C157" s="15">
        <f>F126</f>
        <v>1980</v>
      </c>
      <c r="D157" s="15"/>
      <c r="E157" s="15"/>
      <c r="F157" s="14">
        <f>C157+D157-E157</f>
        <v>1980</v>
      </c>
      <c r="H157" s="4"/>
      <c r="I157" s="3"/>
      <c r="J157" s="2"/>
      <c r="K157" s="2"/>
      <c r="L157" s="2"/>
      <c r="M157" s="2"/>
      <c r="O157" s="4"/>
      <c r="P157" s="3"/>
      <c r="Q157" s="2"/>
      <c r="R157" s="2"/>
      <c r="S157" s="2"/>
      <c r="T157" s="2"/>
    </row>
    <row r="158" spans="1:20" ht="15.75" customHeight="1" thickBot="1">
      <c r="A158" s="4" t="s">
        <v>60</v>
      </c>
      <c r="B158" s="3">
        <v>2240</v>
      </c>
      <c r="C158" s="2">
        <f>F127</f>
        <v>0</v>
      </c>
      <c r="D158" s="2"/>
      <c r="E158" s="2"/>
      <c r="F158" s="2">
        <f>C158+D158-E158</f>
        <v>0</v>
      </c>
      <c r="H158" s="4"/>
      <c r="I158" s="3"/>
      <c r="J158" s="2"/>
      <c r="K158" s="2"/>
      <c r="L158" s="2"/>
      <c r="M158" s="2"/>
      <c r="O158" s="4"/>
      <c r="P158" s="3"/>
      <c r="Q158" s="2"/>
      <c r="R158" s="2"/>
      <c r="S158" s="2"/>
      <c r="T158" s="2"/>
    </row>
    <row r="159" spans="1:20" ht="15.75" customHeight="1" thickBot="1">
      <c r="A159" s="4" t="s">
        <v>11</v>
      </c>
      <c r="B159" s="13">
        <v>2270</v>
      </c>
      <c r="C159" s="5">
        <f>F128</f>
        <v>1139008.47</v>
      </c>
      <c r="D159" s="5">
        <f>D160+D161+D162+D163</f>
        <v>0</v>
      </c>
      <c r="E159" s="5">
        <f>E160+E161+E162+E163</f>
        <v>23584.78</v>
      </c>
      <c r="F159" s="5">
        <f>C159+D159-E159</f>
        <v>1115423.69</v>
      </c>
      <c r="H159" s="4" t="s">
        <v>11</v>
      </c>
      <c r="I159" s="3">
        <v>2270</v>
      </c>
      <c r="J159" s="2">
        <f>M128</f>
        <v>0</v>
      </c>
      <c r="K159" s="2"/>
      <c r="L159" s="2"/>
      <c r="M159" s="2">
        <f>J159+K159-L159</f>
        <v>0</v>
      </c>
      <c r="O159" s="4" t="s">
        <v>11</v>
      </c>
      <c r="P159" s="3">
        <v>2270</v>
      </c>
      <c r="Q159" s="2">
        <f>T128</f>
        <v>0</v>
      </c>
      <c r="R159" s="2"/>
      <c r="S159" s="2"/>
      <c r="T159" s="2">
        <f>Q159+R159-S159</f>
        <v>0</v>
      </c>
    </row>
    <row r="160" spans="1:20" ht="15.75" customHeight="1" thickBot="1">
      <c r="A160" s="8" t="s">
        <v>10</v>
      </c>
      <c r="B160" s="3">
        <v>2271</v>
      </c>
      <c r="C160" s="2">
        <f>F129</f>
        <v>16459.199999999997</v>
      </c>
      <c r="D160" s="2"/>
      <c r="E160" s="2">
        <v>1088.46</v>
      </c>
      <c r="F160" s="2">
        <f>C160+D160-E160</f>
        <v>15370.739999999998</v>
      </c>
      <c r="H160" s="8" t="s">
        <v>10</v>
      </c>
      <c r="I160" s="2">
        <v>2271</v>
      </c>
      <c r="J160" s="2">
        <f>M129</f>
        <v>0</v>
      </c>
      <c r="K160" s="2"/>
      <c r="L160" s="2"/>
      <c r="M160" s="2">
        <f>J160+K160-L160</f>
        <v>0</v>
      </c>
      <c r="O160" s="8" t="s">
        <v>10</v>
      </c>
      <c r="P160" s="2">
        <v>2271</v>
      </c>
      <c r="Q160" s="2">
        <f>T129</f>
        <v>0</v>
      </c>
      <c r="R160" s="2"/>
      <c r="S160" s="2"/>
      <c r="T160" s="2">
        <f>Q160+R160-S160</f>
        <v>0</v>
      </c>
    </row>
    <row r="161" spans="1:20" ht="15.75" customHeight="1" thickBot="1">
      <c r="A161" s="8" t="s">
        <v>9</v>
      </c>
      <c r="B161" s="3">
        <v>2272</v>
      </c>
      <c r="C161" s="2">
        <f>F130</f>
        <v>9063.18</v>
      </c>
      <c r="D161" s="2"/>
      <c r="E161" s="2">
        <v>1652.62</v>
      </c>
      <c r="F161" s="2">
        <f>C161+D161-E161</f>
        <v>7410.56</v>
      </c>
      <c r="H161" s="8" t="s">
        <v>9</v>
      </c>
      <c r="I161" s="2">
        <v>2272</v>
      </c>
      <c r="J161" s="2">
        <f>M130</f>
        <v>0</v>
      </c>
      <c r="K161" s="2"/>
      <c r="L161" s="2"/>
      <c r="M161" s="2">
        <f>J161+K161-L161</f>
        <v>0</v>
      </c>
      <c r="O161" s="8" t="s">
        <v>9</v>
      </c>
      <c r="P161" s="2">
        <v>2272</v>
      </c>
      <c r="Q161" s="2">
        <f>T130</f>
        <v>0</v>
      </c>
      <c r="R161" s="2"/>
      <c r="S161" s="2"/>
      <c r="T161" s="2">
        <f>Q161+R161-S161</f>
        <v>0</v>
      </c>
    </row>
    <row r="162" spans="1:20" ht="15.75" customHeight="1" thickBot="1">
      <c r="A162" s="8" t="s">
        <v>8</v>
      </c>
      <c r="B162" s="3">
        <v>2273</v>
      </c>
      <c r="C162" s="2">
        <f>F131</f>
        <v>299298.09000000003</v>
      </c>
      <c r="D162" s="2"/>
      <c r="E162" s="2">
        <v>20843.7</v>
      </c>
      <c r="F162" s="2">
        <f>C162+D162-E162</f>
        <v>278454.39</v>
      </c>
      <c r="H162" s="8" t="s">
        <v>8</v>
      </c>
      <c r="I162" s="2">
        <v>2273</v>
      </c>
      <c r="J162" s="2">
        <f>M131</f>
        <v>0</v>
      </c>
      <c r="K162" s="2"/>
      <c r="L162" s="2"/>
      <c r="M162" s="2">
        <f>J162+K162-L162</f>
        <v>0</v>
      </c>
      <c r="O162" s="8" t="s">
        <v>8</v>
      </c>
      <c r="P162" s="2">
        <v>2273</v>
      </c>
      <c r="Q162" s="2">
        <f>T131</f>
        <v>0</v>
      </c>
      <c r="R162" s="2"/>
      <c r="S162" s="2"/>
      <c r="T162" s="2">
        <f>Q162+R162-S162</f>
        <v>0</v>
      </c>
    </row>
    <row r="163" spans="1:20" ht="15.75" customHeight="1" thickBot="1">
      <c r="A163" s="8" t="s">
        <v>7</v>
      </c>
      <c r="B163" s="3">
        <v>2274</v>
      </c>
      <c r="C163" s="2">
        <f>F132</f>
        <v>814188</v>
      </c>
      <c r="D163" s="2"/>
      <c r="E163" s="2"/>
      <c r="F163" s="2">
        <f>C163+D163-E163</f>
        <v>814188</v>
      </c>
      <c r="H163" s="8" t="s">
        <v>7</v>
      </c>
      <c r="I163" s="2">
        <v>2274</v>
      </c>
      <c r="J163" s="2">
        <f>M132</f>
        <v>0</v>
      </c>
      <c r="K163" s="2">
        <f>K164</f>
        <v>0</v>
      </c>
      <c r="L163" s="2">
        <f>L164</f>
        <v>0</v>
      </c>
      <c r="M163" s="2">
        <f>J163+K163-L163</f>
        <v>0</v>
      </c>
      <c r="O163" s="8" t="s">
        <v>7</v>
      </c>
      <c r="P163" s="2">
        <v>2274</v>
      </c>
      <c r="Q163" s="2">
        <f>T132</f>
        <v>0</v>
      </c>
      <c r="R163" s="2">
        <f>R164</f>
        <v>0</v>
      </c>
      <c r="S163" s="2">
        <f>S164</f>
        <v>0</v>
      </c>
      <c r="T163" s="2">
        <f>Q163+R163-S163</f>
        <v>0</v>
      </c>
    </row>
    <row r="164" spans="1:20" ht="15.75" customHeight="1" thickBot="1">
      <c r="A164" s="6" t="s">
        <v>6</v>
      </c>
      <c r="B164" s="13">
        <v>2700</v>
      </c>
      <c r="C164" s="5">
        <f>F133</f>
        <v>0</v>
      </c>
      <c r="D164" s="5"/>
      <c r="E164" s="5"/>
      <c r="F164" s="5">
        <f>C164+D164-E164</f>
        <v>0</v>
      </c>
      <c r="H164" s="6" t="s">
        <v>6</v>
      </c>
      <c r="I164" s="5">
        <v>2700</v>
      </c>
      <c r="J164" s="2" t="e">
        <f>M133</f>
        <v>#REF!</v>
      </c>
      <c r="K164" s="2"/>
      <c r="L164" s="2"/>
      <c r="M164" s="2" t="e">
        <f>J164+K164-L164</f>
        <v>#REF!</v>
      </c>
      <c r="O164" s="6" t="s">
        <v>6</v>
      </c>
      <c r="P164" s="5">
        <v>2700</v>
      </c>
      <c r="Q164" s="2" t="e">
        <f>T133</f>
        <v>#REF!</v>
      </c>
      <c r="R164" s="2"/>
      <c r="S164" s="2"/>
      <c r="T164" s="2" t="e">
        <f>Q164+R164-S164</f>
        <v>#REF!</v>
      </c>
    </row>
    <row r="165" spans="1:20" ht="15.75" customHeight="1" thickBot="1">
      <c r="A165" s="4" t="s">
        <v>5</v>
      </c>
      <c r="B165" s="13">
        <v>2730</v>
      </c>
      <c r="C165" s="5">
        <f>F134</f>
        <v>0</v>
      </c>
      <c r="D165" s="5"/>
      <c r="E165" s="5"/>
      <c r="F165" s="5">
        <f>C165+D165-E165</f>
        <v>0</v>
      </c>
      <c r="H165" s="4" t="s">
        <v>5</v>
      </c>
      <c r="I165" s="3">
        <v>2730</v>
      </c>
      <c r="J165" s="2" t="e">
        <f>M134</f>
        <v>#REF!</v>
      </c>
      <c r="K165" s="2">
        <f>K166</f>
        <v>0</v>
      </c>
      <c r="L165" s="2">
        <f>L166</f>
        <v>0</v>
      </c>
      <c r="M165" s="2" t="e">
        <f>J165+K165-L165</f>
        <v>#REF!</v>
      </c>
      <c r="O165" s="4" t="s">
        <v>5</v>
      </c>
      <c r="P165" s="3">
        <v>2730</v>
      </c>
      <c r="Q165" s="2" t="e">
        <f>T134</f>
        <v>#REF!</v>
      </c>
      <c r="R165" s="2">
        <f>R166</f>
        <v>0</v>
      </c>
      <c r="S165" s="2">
        <f>S166</f>
        <v>0</v>
      </c>
      <c r="T165" s="2" t="e">
        <f>Q165+R165-S165</f>
        <v>#REF!</v>
      </c>
    </row>
    <row r="166" spans="1:20" ht="15.75" customHeight="1" thickBot="1">
      <c r="A166" s="7" t="s">
        <v>4</v>
      </c>
      <c r="B166" s="3">
        <v>3000</v>
      </c>
      <c r="C166" s="2">
        <f>F135</f>
        <v>0</v>
      </c>
      <c r="D166" s="2"/>
      <c r="E166" s="2"/>
      <c r="F166" s="2">
        <f>C166+D166-E166</f>
        <v>0</v>
      </c>
      <c r="H166" s="7" t="s">
        <v>4</v>
      </c>
      <c r="I166" s="5">
        <v>3000</v>
      </c>
      <c r="J166" s="2" t="e">
        <f>M135</f>
        <v>#REF!</v>
      </c>
      <c r="K166" s="2">
        <f>K167+K168+K169</f>
        <v>0</v>
      </c>
      <c r="L166" s="2">
        <f>L167+L168+L169</f>
        <v>0</v>
      </c>
      <c r="M166" s="2" t="e">
        <f>J166+K166-L166</f>
        <v>#REF!</v>
      </c>
      <c r="O166" s="7" t="s">
        <v>4</v>
      </c>
      <c r="P166" s="5">
        <v>3000</v>
      </c>
      <c r="Q166" s="2" t="e">
        <f>T135</f>
        <v>#REF!</v>
      </c>
      <c r="R166" s="2">
        <f>R167+R168+R169</f>
        <v>0</v>
      </c>
      <c r="S166" s="2">
        <f>S167+S168+S169</f>
        <v>0</v>
      </c>
      <c r="T166" s="2" t="e">
        <f>Q166+R166-S166</f>
        <v>#REF!</v>
      </c>
    </row>
    <row r="167" spans="1:20" ht="15.75" customHeight="1" thickBot="1">
      <c r="A167" s="6" t="s">
        <v>3</v>
      </c>
      <c r="B167" s="3">
        <v>3100</v>
      </c>
      <c r="C167" s="2">
        <f>F136</f>
        <v>0</v>
      </c>
      <c r="D167" s="2"/>
      <c r="E167" s="2"/>
      <c r="F167" s="2">
        <f>C167+D167-E167</f>
        <v>0</v>
      </c>
      <c r="H167" s="6" t="s">
        <v>3</v>
      </c>
      <c r="I167" s="5">
        <v>3100</v>
      </c>
      <c r="J167" s="2" t="e">
        <f>M136</f>
        <v>#REF!</v>
      </c>
      <c r="K167" s="2"/>
      <c r="L167" s="2"/>
      <c r="M167" s="2" t="e">
        <f>J167+K167-L167</f>
        <v>#REF!</v>
      </c>
      <c r="O167" s="6" t="s">
        <v>3</v>
      </c>
      <c r="P167" s="5">
        <v>3100</v>
      </c>
      <c r="Q167" s="2" t="e">
        <f>T136</f>
        <v>#REF!</v>
      </c>
      <c r="R167" s="2"/>
      <c r="S167" s="2"/>
      <c r="T167" s="2" t="e">
        <f>Q167+R167-S167</f>
        <v>#REF!</v>
      </c>
    </row>
    <row r="168" spans="1:20" ht="15.75" customHeight="1" thickBot="1">
      <c r="A168" s="4" t="s">
        <v>2</v>
      </c>
      <c r="B168" s="3">
        <v>3110</v>
      </c>
      <c r="C168" s="2">
        <f>F137</f>
        <v>0</v>
      </c>
      <c r="D168" s="2"/>
      <c r="E168" s="2"/>
      <c r="F168" s="2">
        <f>C168+D168-E168</f>
        <v>0</v>
      </c>
      <c r="H168" s="4" t="s">
        <v>2</v>
      </c>
      <c r="I168" s="3">
        <v>3110</v>
      </c>
      <c r="J168" s="2">
        <f>M137</f>
        <v>0</v>
      </c>
      <c r="K168" s="2"/>
      <c r="L168" s="2"/>
      <c r="M168" s="2">
        <f>J168+K168-L168</f>
        <v>0</v>
      </c>
      <c r="O168" s="4" t="s">
        <v>2</v>
      </c>
      <c r="P168" s="3">
        <v>3110</v>
      </c>
      <c r="Q168" s="2">
        <f>T137</f>
        <v>0</v>
      </c>
      <c r="R168" s="2"/>
      <c r="S168" s="2"/>
      <c r="T168" s="2">
        <f>Q168+R168-S168</f>
        <v>0</v>
      </c>
    </row>
    <row r="169" spans="1:20" ht="15.75" customHeight="1" thickBot="1">
      <c r="A169" s="4" t="s">
        <v>1</v>
      </c>
      <c r="B169" s="3">
        <v>3120</v>
      </c>
      <c r="C169" s="2">
        <f>F138</f>
        <v>0</v>
      </c>
      <c r="D169" s="2"/>
      <c r="E169" s="2"/>
      <c r="F169" s="2">
        <f>C169+D169-E169</f>
        <v>0</v>
      </c>
      <c r="H169" s="4" t="s">
        <v>1</v>
      </c>
      <c r="I169" s="3">
        <v>3120</v>
      </c>
      <c r="J169" s="2">
        <f>M138</f>
        <v>0</v>
      </c>
      <c r="K169" s="2"/>
      <c r="L169" s="2"/>
      <c r="M169" s="2">
        <f>J169+K169-L169</f>
        <v>0</v>
      </c>
      <c r="O169" s="4" t="s">
        <v>1</v>
      </c>
      <c r="P169" s="3">
        <v>3120</v>
      </c>
      <c r="Q169" s="2">
        <f>T138</f>
        <v>0</v>
      </c>
      <c r="R169" s="2"/>
      <c r="S169" s="2"/>
      <c r="T169" s="2">
        <f>Q169+R169-S169</f>
        <v>0</v>
      </c>
    </row>
    <row r="170" spans="1:20" ht="15.75" customHeight="1" thickBot="1">
      <c r="A170" s="4" t="s">
        <v>0</v>
      </c>
      <c r="B170" s="3">
        <v>3130</v>
      </c>
      <c r="C170" s="2">
        <f>F139</f>
        <v>0</v>
      </c>
      <c r="D170" s="2"/>
      <c r="E170" s="2"/>
      <c r="F170" s="2">
        <f>C170+D170-E170</f>
        <v>0</v>
      </c>
      <c r="H170" s="4" t="s">
        <v>0</v>
      </c>
      <c r="I170" s="3">
        <v>3130</v>
      </c>
      <c r="J170" s="2">
        <f>M139</f>
        <v>0</v>
      </c>
      <c r="K170" s="2"/>
      <c r="L170" s="2"/>
      <c r="M170" s="2">
        <f>J170+K170-L170</f>
        <v>0</v>
      </c>
      <c r="O170" s="4" t="s">
        <v>0</v>
      </c>
      <c r="P170" s="3">
        <v>3130</v>
      </c>
      <c r="Q170" s="2">
        <f>T139</f>
        <v>0</v>
      </c>
      <c r="R170" s="2"/>
      <c r="S170" s="2"/>
      <c r="T170" s="2">
        <f>Q170+R170-S170</f>
        <v>0</v>
      </c>
    </row>
    <row r="171" spans="1:20" ht="15.75" customHeight="1" thickBot="1"/>
    <row r="172" spans="1:20" ht="45.6" customHeight="1" thickBot="1">
      <c r="A172" s="9" t="s">
        <v>35</v>
      </c>
      <c r="B172" s="12" t="s">
        <v>34</v>
      </c>
      <c r="C172" s="12" t="s">
        <v>59</v>
      </c>
      <c r="D172" s="12" t="s">
        <v>58</v>
      </c>
      <c r="E172" s="12" t="s">
        <v>57</v>
      </c>
      <c r="F172" s="12" t="s">
        <v>56</v>
      </c>
      <c r="H172" s="9" t="s">
        <v>35</v>
      </c>
      <c r="I172" s="12" t="s">
        <v>34</v>
      </c>
      <c r="J172" s="12" t="s">
        <v>59</v>
      </c>
      <c r="K172" s="12" t="s">
        <v>58</v>
      </c>
      <c r="L172" s="12" t="s">
        <v>57</v>
      </c>
      <c r="M172" s="12" t="s">
        <v>56</v>
      </c>
      <c r="O172" s="9" t="s">
        <v>35</v>
      </c>
      <c r="P172" s="12" t="s">
        <v>34</v>
      </c>
      <c r="Q172" s="12" t="s">
        <v>59</v>
      </c>
      <c r="R172" s="12" t="s">
        <v>58</v>
      </c>
      <c r="S172" s="12" t="s">
        <v>57</v>
      </c>
      <c r="T172" s="12" t="s">
        <v>56</v>
      </c>
    </row>
    <row r="173" spans="1:20" ht="15.75" customHeight="1" thickBot="1">
      <c r="A173" s="7">
        <v>1</v>
      </c>
      <c r="B173" s="5">
        <v>2</v>
      </c>
      <c r="C173" s="5">
        <v>3</v>
      </c>
      <c r="D173" s="5">
        <v>4</v>
      </c>
      <c r="E173" s="5">
        <v>5</v>
      </c>
      <c r="F173" s="5">
        <v>6</v>
      </c>
      <c r="H173" s="7">
        <v>1</v>
      </c>
      <c r="I173" s="5">
        <v>2</v>
      </c>
      <c r="J173" s="5">
        <v>3</v>
      </c>
      <c r="K173" s="5">
        <v>4</v>
      </c>
      <c r="L173" s="5">
        <v>5</v>
      </c>
      <c r="M173" s="5">
        <v>6</v>
      </c>
      <c r="O173" s="7">
        <v>1</v>
      </c>
      <c r="P173" s="5">
        <v>2</v>
      </c>
      <c r="Q173" s="5">
        <v>3</v>
      </c>
      <c r="R173" s="5">
        <v>4</v>
      </c>
      <c r="S173" s="5">
        <v>5</v>
      </c>
      <c r="T173" s="5">
        <v>6</v>
      </c>
    </row>
    <row r="174" spans="1:20" ht="15.75" customHeight="1" thickBot="1">
      <c r="A174" s="7" t="s">
        <v>29</v>
      </c>
      <c r="B174" s="5" t="s">
        <v>28</v>
      </c>
      <c r="C174" s="5">
        <f>F143</f>
        <v>1224079.8799999999</v>
      </c>
      <c r="D174" s="5">
        <v>0</v>
      </c>
      <c r="E174" s="5">
        <v>0</v>
      </c>
      <c r="F174" s="5">
        <f>C174+D174-E174</f>
        <v>1224079.8799999999</v>
      </c>
      <c r="H174" s="7" t="s">
        <v>29</v>
      </c>
      <c r="I174" s="5" t="s">
        <v>28</v>
      </c>
      <c r="J174" s="2" t="e">
        <f>M143</f>
        <v>#REF!</v>
      </c>
      <c r="K174" s="2">
        <v>0</v>
      </c>
      <c r="L174" s="2">
        <v>0</v>
      </c>
      <c r="M174" s="2" t="e">
        <f>J174+K174-L174</f>
        <v>#REF!</v>
      </c>
      <c r="O174" s="7" t="s">
        <v>29</v>
      </c>
      <c r="P174" s="5" t="s">
        <v>28</v>
      </c>
      <c r="Q174" s="2" t="e">
        <f>T143</f>
        <v>#REF!</v>
      </c>
      <c r="R174" s="2">
        <v>0</v>
      </c>
      <c r="S174" s="2">
        <v>0</v>
      </c>
      <c r="T174" s="2" t="e">
        <f>Q174+R174-S174</f>
        <v>#REF!</v>
      </c>
    </row>
    <row r="175" spans="1:20" ht="15.75" customHeight="1" thickBot="1">
      <c r="A175" s="9" t="s">
        <v>27</v>
      </c>
      <c r="B175" s="17">
        <v>2000</v>
      </c>
      <c r="C175" s="10">
        <f>F144</f>
        <v>1200481.51</v>
      </c>
      <c r="D175" s="10"/>
      <c r="E175" s="10"/>
      <c r="F175" s="5">
        <f>C175+D175-E175</f>
        <v>1200481.51</v>
      </c>
      <c r="H175" s="9" t="s">
        <v>27</v>
      </c>
      <c r="I175" s="10">
        <v>2000</v>
      </c>
      <c r="J175" s="2" t="e">
        <f>M144</f>
        <v>#REF!</v>
      </c>
      <c r="K175" s="2">
        <v>0</v>
      </c>
      <c r="L175" s="9">
        <v>0</v>
      </c>
      <c r="M175" s="2" t="e">
        <f>J175+K175-L175</f>
        <v>#REF!</v>
      </c>
      <c r="O175" s="9" t="s">
        <v>27</v>
      </c>
      <c r="P175" s="10">
        <v>2000</v>
      </c>
      <c r="Q175" s="2" t="e">
        <f>T144</f>
        <v>#REF!</v>
      </c>
      <c r="R175" s="2">
        <v>0</v>
      </c>
      <c r="S175" s="9">
        <v>0</v>
      </c>
      <c r="T175" s="2" t="e">
        <f>Q175+R175-S175</f>
        <v>#REF!</v>
      </c>
    </row>
    <row r="176" spans="1:20" ht="15.75" customHeight="1" thickBot="1">
      <c r="A176" s="6" t="s">
        <v>26</v>
      </c>
      <c r="B176" s="13">
        <v>2200</v>
      </c>
      <c r="C176" s="5">
        <f>F145</f>
        <v>0</v>
      </c>
      <c r="D176" s="5"/>
      <c r="E176" s="5"/>
      <c r="F176" s="5">
        <f>C176+D176-E176</f>
        <v>0</v>
      </c>
      <c r="H176" s="6" t="s">
        <v>26</v>
      </c>
      <c r="I176" s="5">
        <v>2200</v>
      </c>
      <c r="J176" s="2" t="e">
        <f>M145</f>
        <v>#REF!</v>
      </c>
      <c r="K176" s="2">
        <v>0</v>
      </c>
      <c r="L176" s="2"/>
      <c r="M176" s="2" t="e">
        <f>J176+K176-L176</f>
        <v>#REF!</v>
      </c>
      <c r="O176" s="6" t="s">
        <v>26</v>
      </c>
      <c r="P176" s="5">
        <v>2200</v>
      </c>
      <c r="Q176" s="2" t="e">
        <f>T145</f>
        <v>#REF!</v>
      </c>
      <c r="R176" s="2">
        <v>0</v>
      </c>
      <c r="S176" s="2"/>
      <c r="T176" s="2" t="e">
        <f>Q176+R176-S176</f>
        <v>#REF!</v>
      </c>
    </row>
    <row r="177" spans="1:20" ht="15.75" customHeight="1" thickBot="1">
      <c r="A177" s="4" t="s">
        <v>24</v>
      </c>
      <c r="B177" s="3">
        <v>2220</v>
      </c>
      <c r="C177" s="2">
        <f>F146</f>
        <v>0</v>
      </c>
      <c r="D177" s="2"/>
      <c r="E177" s="2"/>
      <c r="F177" s="2">
        <f>C177+D177-E177</f>
        <v>0</v>
      </c>
      <c r="H177" s="4" t="s">
        <v>24</v>
      </c>
      <c r="I177" s="3">
        <v>2220</v>
      </c>
      <c r="J177" s="2">
        <f>M146</f>
        <v>0</v>
      </c>
      <c r="K177" s="2"/>
      <c r="L177" s="2"/>
      <c r="M177" s="2">
        <f>J177+K177-L177</f>
        <v>0</v>
      </c>
      <c r="O177" s="4" t="s">
        <v>24</v>
      </c>
      <c r="P177" s="3">
        <v>2220</v>
      </c>
      <c r="Q177" s="2">
        <f>T146</f>
        <v>0</v>
      </c>
      <c r="R177" s="2"/>
      <c r="S177" s="2"/>
      <c r="T177" s="2">
        <f>Q177+R177-S177</f>
        <v>0</v>
      </c>
    </row>
    <row r="178" spans="1:20" ht="15.75" customHeight="1" thickBot="1">
      <c r="A178" s="4" t="s">
        <v>23</v>
      </c>
      <c r="B178" s="13">
        <v>2240</v>
      </c>
      <c r="C178" s="5">
        <f>F147</f>
        <v>18330.250000000004</v>
      </c>
      <c r="D178" s="5">
        <f>D190+D191+D192+D193</f>
        <v>0</v>
      </c>
      <c r="E178" s="5">
        <f>E179+E180+E181+E183+E182+E184+E185+E187+E188</f>
        <v>1767.55</v>
      </c>
      <c r="F178" s="5">
        <f>C178+D178-E178</f>
        <v>16562.700000000004</v>
      </c>
      <c r="H178" s="4" t="s">
        <v>23</v>
      </c>
      <c r="I178" s="3">
        <v>2240</v>
      </c>
      <c r="J178" s="2">
        <f>M147</f>
        <v>0</v>
      </c>
      <c r="K178" s="2">
        <f>K190+K191+K192+K193</f>
        <v>0</v>
      </c>
      <c r="L178" s="2">
        <f>L190+L191+L192+L193</f>
        <v>0</v>
      </c>
      <c r="M178" s="2">
        <f>J178+K178-L178</f>
        <v>0</v>
      </c>
      <c r="O178" s="4" t="s">
        <v>23</v>
      </c>
      <c r="P178" s="3">
        <v>2240</v>
      </c>
      <c r="Q178" s="2">
        <f>T147</f>
        <v>0</v>
      </c>
      <c r="R178" s="2">
        <f>R190+R191+R192+R193</f>
        <v>0</v>
      </c>
      <c r="S178" s="2">
        <f>S190+S191+S192+S193</f>
        <v>0</v>
      </c>
      <c r="T178" s="2">
        <f>Q178+R178-S178</f>
        <v>0</v>
      </c>
    </row>
    <row r="179" spans="1:20" ht="15.75" customHeight="1" thickBot="1">
      <c r="A179" s="4" t="s">
        <v>22</v>
      </c>
      <c r="B179" s="3">
        <v>2240</v>
      </c>
      <c r="C179" s="5">
        <f>F148</f>
        <v>0</v>
      </c>
      <c r="D179" s="16"/>
      <c r="E179" s="16"/>
      <c r="F179" s="16">
        <f>C179+D179-E179</f>
        <v>0</v>
      </c>
      <c r="H179" s="4"/>
      <c r="I179" s="3"/>
      <c r="J179" s="2"/>
      <c r="K179" s="2"/>
      <c r="L179" s="2"/>
      <c r="M179" s="2"/>
      <c r="O179" s="4"/>
      <c r="P179" s="3"/>
      <c r="Q179" s="2"/>
      <c r="R179" s="2"/>
      <c r="S179" s="2"/>
      <c r="T179" s="2"/>
    </row>
    <row r="180" spans="1:20" ht="15.75" customHeight="1" thickBot="1">
      <c r="A180" s="4" t="s">
        <v>21</v>
      </c>
      <c r="B180" s="3">
        <v>2240</v>
      </c>
      <c r="C180" s="14">
        <f>F149</f>
        <v>1540.44</v>
      </c>
      <c r="D180" s="14"/>
      <c r="E180" s="14">
        <v>140.04</v>
      </c>
      <c r="F180" s="14">
        <f>C180+D180-E180</f>
        <v>1400.4</v>
      </c>
      <c r="H180" s="4"/>
      <c r="I180" s="3"/>
      <c r="J180" s="2"/>
      <c r="K180" s="2"/>
      <c r="L180" s="2"/>
      <c r="M180" s="2"/>
      <c r="O180" s="4"/>
      <c r="P180" s="3"/>
      <c r="Q180" s="2"/>
      <c r="R180" s="2"/>
      <c r="S180" s="2"/>
      <c r="T180" s="2"/>
    </row>
    <row r="181" spans="1:20" ht="15.75" customHeight="1" thickBot="1">
      <c r="A181" s="4" t="s">
        <v>20</v>
      </c>
      <c r="B181" s="3">
        <v>2240</v>
      </c>
      <c r="C181" s="14">
        <f>F150</f>
        <v>4900</v>
      </c>
      <c r="D181" s="14"/>
      <c r="E181" s="14">
        <v>700</v>
      </c>
      <c r="F181" s="14">
        <f>C181+D181-E181</f>
        <v>4200</v>
      </c>
      <c r="H181" s="4"/>
      <c r="I181" s="3"/>
      <c r="J181" s="2"/>
      <c r="K181" s="2"/>
      <c r="L181" s="2"/>
      <c r="M181" s="2"/>
      <c r="O181" s="4"/>
      <c r="P181" s="3"/>
      <c r="Q181" s="2"/>
      <c r="R181" s="2"/>
      <c r="S181" s="2"/>
      <c r="T181" s="2"/>
    </row>
    <row r="182" spans="1:20" ht="15.75" customHeight="1" thickBot="1">
      <c r="A182" s="4" t="s">
        <v>19</v>
      </c>
      <c r="B182" s="3">
        <v>2240</v>
      </c>
      <c r="C182" s="15">
        <f>F151</f>
        <v>1446.0100000000002</v>
      </c>
      <c r="D182" s="15"/>
      <c r="E182" s="15">
        <v>481.91</v>
      </c>
      <c r="F182" s="14">
        <f>C182+D182-E182</f>
        <v>964.10000000000014</v>
      </c>
      <c r="H182" s="4"/>
      <c r="I182" s="3"/>
      <c r="J182" s="2"/>
      <c r="K182" s="2"/>
      <c r="L182" s="2"/>
      <c r="M182" s="2"/>
      <c r="O182" s="4"/>
      <c r="P182" s="3"/>
      <c r="Q182" s="2"/>
      <c r="R182" s="2"/>
      <c r="S182" s="2"/>
      <c r="T182" s="2"/>
    </row>
    <row r="183" spans="1:20" ht="15.75" customHeight="1" thickBot="1">
      <c r="A183" s="4" t="s">
        <v>18</v>
      </c>
      <c r="B183" s="3">
        <v>2240</v>
      </c>
      <c r="C183" s="15">
        <f>F152</f>
        <v>3119.2999999999997</v>
      </c>
      <c r="D183" s="15"/>
      <c r="E183" s="15">
        <v>445.6</v>
      </c>
      <c r="F183" s="14">
        <f>C183+D183-E183</f>
        <v>2673.7</v>
      </c>
      <c r="H183" s="4"/>
      <c r="I183" s="3"/>
      <c r="J183" s="2"/>
      <c r="K183" s="2"/>
      <c r="L183" s="2"/>
      <c r="M183" s="2"/>
      <c r="O183" s="4"/>
      <c r="P183" s="3"/>
      <c r="Q183" s="2"/>
      <c r="R183" s="2"/>
      <c r="S183" s="2"/>
      <c r="T183" s="2"/>
    </row>
    <row r="184" spans="1:20" ht="15.75" customHeight="1" thickBot="1">
      <c r="A184" s="4" t="s">
        <v>17</v>
      </c>
      <c r="B184" s="3">
        <v>2240</v>
      </c>
      <c r="C184" s="15">
        <f>F153</f>
        <v>691</v>
      </c>
      <c r="D184" s="15"/>
      <c r="E184" s="15">
        <v>0</v>
      </c>
      <c r="F184" s="14">
        <f>C184+D184-E184</f>
        <v>691</v>
      </c>
      <c r="H184" s="4"/>
      <c r="I184" s="3"/>
      <c r="J184" s="2"/>
      <c r="K184" s="2"/>
      <c r="L184" s="2"/>
      <c r="M184" s="2"/>
      <c r="O184" s="4"/>
      <c r="P184" s="3"/>
      <c r="Q184" s="2"/>
      <c r="R184" s="2"/>
      <c r="S184" s="2"/>
      <c r="T184" s="2"/>
    </row>
    <row r="185" spans="1:20" ht="15.75" customHeight="1" thickBot="1">
      <c r="A185" s="4" t="s">
        <v>16</v>
      </c>
      <c r="B185" s="3">
        <v>2240</v>
      </c>
      <c r="C185" s="15">
        <f>F154</f>
        <v>2480</v>
      </c>
      <c r="D185" s="15"/>
      <c r="E185" s="15">
        <v>0</v>
      </c>
      <c r="F185" s="14">
        <f>C185+D185-E185</f>
        <v>2480</v>
      </c>
      <c r="H185" s="4"/>
      <c r="I185" s="3"/>
      <c r="J185" s="2"/>
      <c r="K185" s="2"/>
      <c r="L185" s="2"/>
      <c r="M185" s="2"/>
      <c r="O185" s="4"/>
      <c r="P185" s="3"/>
      <c r="Q185" s="2"/>
      <c r="R185" s="2"/>
      <c r="S185" s="2"/>
      <c r="T185" s="2"/>
    </row>
    <row r="186" spans="1:20" ht="15.75" customHeight="1" thickBot="1">
      <c r="A186" s="4" t="s">
        <v>15</v>
      </c>
      <c r="B186" s="3">
        <v>2240</v>
      </c>
      <c r="C186" s="15">
        <f>F155</f>
        <v>1203.5</v>
      </c>
      <c r="D186" s="15"/>
      <c r="E186" s="15">
        <v>0</v>
      </c>
      <c r="F186" s="14">
        <f>C186+D186-E186</f>
        <v>1203.5</v>
      </c>
      <c r="H186" s="4"/>
      <c r="I186" s="3"/>
      <c r="J186" s="2"/>
      <c r="K186" s="2"/>
      <c r="L186" s="2"/>
      <c r="M186" s="2"/>
      <c r="O186" s="4"/>
      <c r="P186" s="3"/>
      <c r="Q186" s="2"/>
      <c r="R186" s="2"/>
      <c r="S186" s="2"/>
      <c r="T186" s="2"/>
    </row>
    <row r="187" spans="1:20" ht="15.75" customHeight="1" thickBot="1">
      <c r="A187" s="4" t="s">
        <v>14</v>
      </c>
      <c r="B187" s="3">
        <v>2240</v>
      </c>
      <c r="C187" s="15">
        <f>F156</f>
        <v>970</v>
      </c>
      <c r="D187" s="15"/>
      <c r="E187" s="15">
        <v>0</v>
      </c>
      <c r="F187" s="14">
        <f>C187+D187-E187</f>
        <v>970</v>
      </c>
      <c r="H187" s="4"/>
      <c r="I187" s="3"/>
      <c r="J187" s="2"/>
      <c r="K187" s="2"/>
      <c r="L187" s="2"/>
      <c r="M187" s="2"/>
      <c r="O187" s="4"/>
      <c r="P187" s="3"/>
      <c r="Q187" s="2"/>
      <c r="R187" s="2"/>
      <c r="S187" s="2"/>
      <c r="T187" s="2"/>
    </row>
    <row r="188" spans="1:20" ht="15.75" customHeight="1" thickBot="1">
      <c r="A188" s="4" t="s">
        <v>13</v>
      </c>
      <c r="B188" s="3">
        <v>2240</v>
      </c>
      <c r="C188" s="15">
        <f>F157</f>
        <v>1980</v>
      </c>
      <c r="D188" s="15"/>
      <c r="E188" s="15">
        <v>0</v>
      </c>
      <c r="F188" s="14">
        <f>C188+D188-E188</f>
        <v>1980</v>
      </c>
      <c r="H188" s="4"/>
      <c r="I188" s="3"/>
      <c r="J188" s="2"/>
      <c r="K188" s="2"/>
      <c r="L188" s="2"/>
      <c r="M188" s="2"/>
      <c r="O188" s="4"/>
      <c r="P188" s="3"/>
      <c r="Q188" s="2"/>
      <c r="R188" s="2"/>
      <c r="S188" s="2"/>
      <c r="T188" s="2"/>
    </row>
    <row r="189" spans="1:20" ht="15.75" customHeight="1" thickBot="1">
      <c r="A189" s="4" t="s">
        <v>12</v>
      </c>
      <c r="B189" s="3">
        <v>2240</v>
      </c>
      <c r="C189" s="2">
        <f>F158</f>
        <v>0</v>
      </c>
      <c r="D189" s="2"/>
      <c r="E189" s="2"/>
      <c r="F189" s="2">
        <f>C189+D189-E189</f>
        <v>0</v>
      </c>
      <c r="H189" s="4"/>
      <c r="I189" s="3"/>
      <c r="J189" s="2"/>
      <c r="K189" s="2"/>
      <c r="L189" s="2"/>
      <c r="M189" s="2"/>
      <c r="O189" s="4"/>
      <c r="P189" s="3"/>
      <c r="Q189" s="2"/>
      <c r="R189" s="2"/>
      <c r="S189" s="2"/>
      <c r="T189" s="2"/>
    </row>
    <row r="190" spans="1:20" ht="15.75" customHeight="1" thickBot="1">
      <c r="A190" s="4" t="s">
        <v>11</v>
      </c>
      <c r="B190" s="13">
        <v>2270</v>
      </c>
      <c r="C190" s="5">
        <f>F159</f>
        <v>1115423.69</v>
      </c>
      <c r="D190" s="5">
        <f>D191+D192+D193+D194</f>
        <v>0</v>
      </c>
      <c r="E190" s="5">
        <f>E191+E192+E193+E194</f>
        <v>5323.09</v>
      </c>
      <c r="F190" s="5">
        <f>C190+D190-E190</f>
        <v>1110100.5999999999</v>
      </c>
      <c r="H190" s="4" t="s">
        <v>11</v>
      </c>
      <c r="I190" s="3">
        <v>2270</v>
      </c>
      <c r="J190" s="2">
        <f>M159</f>
        <v>0</v>
      </c>
      <c r="K190" s="2"/>
      <c r="L190" s="2"/>
      <c r="M190" s="2">
        <f>J190+K190-L190</f>
        <v>0</v>
      </c>
      <c r="O190" s="4" t="s">
        <v>11</v>
      </c>
      <c r="P190" s="3">
        <v>2270</v>
      </c>
      <c r="Q190" s="2">
        <f>T159</f>
        <v>0</v>
      </c>
      <c r="R190" s="2"/>
      <c r="S190" s="2"/>
      <c r="T190" s="2">
        <f>Q190+R190-S190</f>
        <v>0</v>
      </c>
    </row>
    <row r="191" spans="1:20" ht="15.75" customHeight="1" thickBot="1">
      <c r="A191" s="8" t="s">
        <v>10</v>
      </c>
      <c r="B191" s="3">
        <v>2271</v>
      </c>
      <c r="C191" s="2">
        <f>F160</f>
        <v>15370.739999999998</v>
      </c>
      <c r="D191" s="2"/>
      <c r="E191" s="2"/>
      <c r="F191" s="2">
        <f>C191+D191-E191</f>
        <v>15370.739999999998</v>
      </c>
      <c r="H191" s="8" t="s">
        <v>10</v>
      </c>
      <c r="I191" s="2">
        <v>2271</v>
      </c>
      <c r="J191" s="2">
        <f>M160</f>
        <v>0</v>
      </c>
      <c r="K191" s="2"/>
      <c r="L191" s="2"/>
      <c r="M191" s="2">
        <f>J191+K191-L191</f>
        <v>0</v>
      </c>
      <c r="O191" s="8" t="s">
        <v>10</v>
      </c>
      <c r="P191" s="2">
        <v>2271</v>
      </c>
      <c r="Q191" s="2">
        <f>T160</f>
        <v>0</v>
      </c>
      <c r="R191" s="2"/>
      <c r="S191" s="2"/>
      <c r="T191" s="2">
        <f>Q191+R191-S191</f>
        <v>0</v>
      </c>
    </row>
    <row r="192" spans="1:20" ht="15.75" customHeight="1" thickBot="1">
      <c r="A192" s="8" t="s">
        <v>9</v>
      </c>
      <c r="B192" s="3">
        <v>2272</v>
      </c>
      <c r="C192" s="2">
        <f>F161</f>
        <v>7410.56</v>
      </c>
      <c r="D192" s="2"/>
      <c r="E192" s="2">
        <v>2488.09</v>
      </c>
      <c r="F192" s="2">
        <f>C192+D192-E192</f>
        <v>4922.47</v>
      </c>
      <c r="H192" s="8" t="s">
        <v>9</v>
      </c>
      <c r="I192" s="2">
        <v>2272</v>
      </c>
      <c r="J192" s="2">
        <f>M161</f>
        <v>0</v>
      </c>
      <c r="K192" s="2"/>
      <c r="L192" s="2"/>
      <c r="M192" s="2">
        <f>J192+K192-L192</f>
        <v>0</v>
      </c>
      <c r="O192" s="8" t="s">
        <v>9</v>
      </c>
      <c r="P192" s="2">
        <v>2272</v>
      </c>
      <c r="Q192" s="2">
        <f>T161</f>
        <v>0</v>
      </c>
      <c r="R192" s="2"/>
      <c r="S192" s="2"/>
      <c r="T192" s="2">
        <f>Q192+R192-S192</f>
        <v>0</v>
      </c>
    </row>
    <row r="193" spans="1:20" ht="15.75" customHeight="1" thickBot="1">
      <c r="A193" s="8" t="s">
        <v>8</v>
      </c>
      <c r="B193" s="3">
        <v>2273</v>
      </c>
      <c r="C193" s="2">
        <f>F162</f>
        <v>278454.39</v>
      </c>
      <c r="D193" s="2"/>
      <c r="E193" s="2">
        <v>2835</v>
      </c>
      <c r="F193" s="2">
        <f>C193+D193-E193</f>
        <v>275619.39</v>
      </c>
      <c r="H193" s="8" t="s">
        <v>8</v>
      </c>
      <c r="I193" s="2">
        <v>2273</v>
      </c>
      <c r="J193" s="2">
        <f>M162</f>
        <v>0</v>
      </c>
      <c r="K193" s="2"/>
      <c r="L193" s="2"/>
      <c r="M193" s="2">
        <f>J193+K193-L193</f>
        <v>0</v>
      </c>
      <c r="O193" s="8" t="s">
        <v>8</v>
      </c>
      <c r="P193" s="2">
        <v>2273</v>
      </c>
      <c r="Q193" s="2">
        <f>T162</f>
        <v>0</v>
      </c>
      <c r="R193" s="2"/>
      <c r="S193" s="2"/>
      <c r="T193" s="2">
        <f>Q193+R193-S193</f>
        <v>0</v>
      </c>
    </row>
    <row r="194" spans="1:20" ht="15.75" customHeight="1" thickBot="1">
      <c r="A194" s="8" t="s">
        <v>7</v>
      </c>
      <c r="B194" s="3">
        <v>2274</v>
      </c>
      <c r="C194" s="2">
        <f>F163</f>
        <v>814188</v>
      </c>
      <c r="D194" s="2">
        <f>D195</f>
        <v>0</v>
      </c>
      <c r="E194" s="2">
        <f>E195</f>
        <v>0</v>
      </c>
      <c r="F194" s="2">
        <f>C194+D194-E194</f>
        <v>814188</v>
      </c>
      <c r="H194" s="8" t="s">
        <v>7</v>
      </c>
      <c r="I194" s="2">
        <v>2274</v>
      </c>
      <c r="J194" s="2">
        <f>M163</f>
        <v>0</v>
      </c>
      <c r="K194" s="2">
        <f>K195</f>
        <v>0</v>
      </c>
      <c r="L194" s="2">
        <f>L195</f>
        <v>0</v>
      </c>
      <c r="M194" s="2">
        <f>J194+K194-L194</f>
        <v>0</v>
      </c>
      <c r="O194" s="8" t="s">
        <v>7</v>
      </c>
      <c r="P194" s="2">
        <v>2274</v>
      </c>
      <c r="Q194" s="2">
        <f>T163</f>
        <v>0</v>
      </c>
      <c r="R194" s="2">
        <f>R195</f>
        <v>0</v>
      </c>
      <c r="S194" s="2">
        <f>S195</f>
        <v>0</v>
      </c>
      <c r="T194" s="2">
        <f>Q194+R194-S194</f>
        <v>0</v>
      </c>
    </row>
    <row r="195" spans="1:20" ht="15.75" customHeight="1" thickBot="1">
      <c r="A195" s="6" t="s">
        <v>6</v>
      </c>
      <c r="B195" s="13">
        <v>2700</v>
      </c>
      <c r="C195" s="5">
        <f>F164</f>
        <v>0</v>
      </c>
      <c r="D195" s="5"/>
      <c r="E195" s="5"/>
      <c r="F195" s="5">
        <f>C195+D195-E195</f>
        <v>0</v>
      </c>
      <c r="H195" s="6" t="s">
        <v>6</v>
      </c>
      <c r="I195" s="5">
        <v>2700</v>
      </c>
      <c r="J195" s="2" t="e">
        <f>M164</f>
        <v>#REF!</v>
      </c>
      <c r="K195" s="2"/>
      <c r="L195" s="2"/>
      <c r="M195" s="2" t="e">
        <f>J195+K195-L195</f>
        <v>#REF!</v>
      </c>
      <c r="O195" s="6" t="s">
        <v>6</v>
      </c>
      <c r="P195" s="5">
        <v>2700</v>
      </c>
      <c r="Q195" s="2" t="e">
        <f>T164</f>
        <v>#REF!</v>
      </c>
      <c r="R195" s="2"/>
      <c r="S195" s="2"/>
      <c r="T195" s="2" t="e">
        <f>Q195+R195-S195</f>
        <v>#REF!</v>
      </c>
    </row>
    <row r="196" spans="1:20" ht="15.75" customHeight="1" thickBot="1">
      <c r="A196" s="4" t="s">
        <v>5</v>
      </c>
      <c r="B196" s="13">
        <v>2730</v>
      </c>
      <c r="C196" s="5">
        <f>F165</f>
        <v>0</v>
      </c>
      <c r="D196" s="5">
        <f>D197</f>
        <v>0</v>
      </c>
      <c r="E196" s="5">
        <f>E197</f>
        <v>0</v>
      </c>
      <c r="F196" s="5">
        <f>C196+D196-E196</f>
        <v>0</v>
      </c>
      <c r="H196" s="4" t="s">
        <v>5</v>
      </c>
      <c r="I196" s="3">
        <v>2730</v>
      </c>
      <c r="J196" s="2" t="e">
        <f>M165</f>
        <v>#REF!</v>
      </c>
      <c r="K196" s="2">
        <f>K197</f>
        <v>0</v>
      </c>
      <c r="L196" s="2">
        <f>L197</f>
        <v>0</v>
      </c>
      <c r="M196" s="2" t="e">
        <f>J196+K196-L196</f>
        <v>#REF!</v>
      </c>
      <c r="O196" s="4" t="s">
        <v>5</v>
      </c>
      <c r="P196" s="3">
        <v>2730</v>
      </c>
      <c r="Q196" s="2" t="e">
        <f>T165</f>
        <v>#REF!</v>
      </c>
      <c r="R196" s="2">
        <f>R197</f>
        <v>0</v>
      </c>
      <c r="S196" s="2">
        <f>S197</f>
        <v>0</v>
      </c>
      <c r="T196" s="2" t="e">
        <f>Q196+R196-S196</f>
        <v>#REF!</v>
      </c>
    </row>
    <row r="197" spans="1:20" ht="15.75" customHeight="1" thickBot="1">
      <c r="A197" s="7" t="s">
        <v>4</v>
      </c>
      <c r="B197" s="3">
        <v>3000</v>
      </c>
      <c r="C197" s="2">
        <f>F166</f>
        <v>0</v>
      </c>
      <c r="D197" s="2">
        <f>D198+D199+D200</f>
        <v>0</v>
      </c>
      <c r="E197" s="2">
        <f>E198+E199+E200</f>
        <v>0</v>
      </c>
      <c r="F197" s="2">
        <f>C197+D197-E197</f>
        <v>0</v>
      </c>
      <c r="H197" s="7" t="s">
        <v>4</v>
      </c>
      <c r="I197" s="5">
        <v>3000</v>
      </c>
      <c r="J197" s="2" t="e">
        <f>M166</f>
        <v>#REF!</v>
      </c>
      <c r="K197" s="2">
        <f>K198+K199+K200</f>
        <v>0</v>
      </c>
      <c r="L197" s="2">
        <f>L198+L199+L200</f>
        <v>0</v>
      </c>
      <c r="M197" s="2" t="e">
        <f>J197+K197-L197</f>
        <v>#REF!</v>
      </c>
      <c r="O197" s="7" t="s">
        <v>4</v>
      </c>
      <c r="P197" s="5">
        <v>3000</v>
      </c>
      <c r="Q197" s="2" t="e">
        <f>T166</f>
        <v>#REF!</v>
      </c>
      <c r="R197" s="2">
        <f>R198+R199+R200</f>
        <v>0</v>
      </c>
      <c r="S197" s="2">
        <f>S198+S199+S200</f>
        <v>0</v>
      </c>
      <c r="T197" s="2" t="e">
        <f>Q197+R197-S197</f>
        <v>#REF!</v>
      </c>
    </row>
    <row r="198" spans="1:20" ht="15.75" customHeight="1" thickBot="1">
      <c r="A198" s="6" t="s">
        <v>3</v>
      </c>
      <c r="B198" s="3">
        <v>3100</v>
      </c>
      <c r="C198" s="2">
        <f>F167</f>
        <v>0</v>
      </c>
      <c r="D198" s="2"/>
      <c r="E198" s="2"/>
      <c r="F198" s="2">
        <f>C198+D198-E198</f>
        <v>0</v>
      </c>
      <c r="H198" s="6" t="s">
        <v>3</v>
      </c>
      <c r="I198" s="5">
        <v>3100</v>
      </c>
      <c r="J198" s="2" t="e">
        <f>M167</f>
        <v>#REF!</v>
      </c>
      <c r="K198" s="2"/>
      <c r="L198" s="2"/>
      <c r="M198" s="2" t="e">
        <f>J198+K198-L198</f>
        <v>#REF!</v>
      </c>
      <c r="O198" s="6" t="s">
        <v>3</v>
      </c>
      <c r="P198" s="5">
        <v>3100</v>
      </c>
      <c r="Q198" s="2" t="e">
        <f>T167</f>
        <v>#REF!</v>
      </c>
      <c r="R198" s="2"/>
      <c r="S198" s="2"/>
      <c r="T198" s="2" t="e">
        <f>Q198+R198-S198</f>
        <v>#REF!</v>
      </c>
    </row>
    <row r="199" spans="1:20" ht="15.75" customHeight="1" thickBot="1">
      <c r="A199" s="4" t="s">
        <v>2</v>
      </c>
      <c r="B199" s="3">
        <v>3110</v>
      </c>
      <c r="C199" s="2">
        <f>F168</f>
        <v>0</v>
      </c>
      <c r="D199" s="2"/>
      <c r="E199" s="2"/>
      <c r="F199" s="2">
        <f>C199+D199-E199</f>
        <v>0</v>
      </c>
      <c r="H199" s="4" t="s">
        <v>2</v>
      </c>
      <c r="I199" s="3">
        <v>3110</v>
      </c>
      <c r="J199" s="2">
        <f>M168</f>
        <v>0</v>
      </c>
      <c r="K199" s="2"/>
      <c r="L199" s="2"/>
      <c r="M199" s="2">
        <f>J199+K199-L199</f>
        <v>0</v>
      </c>
      <c r="O199" s="4" t="s">
        <v>2</v>
      </c>
      <c r="P199" s="3">
        <v>3110</v>
      </c>
      <c r="Q199" s="2">
        <f>T168</f>
        <v>0</v>
      </c>
      <c r="R199" s="2"/>
      <c r="S199" s="2"/>
      <c r="T199" s="2">
        <f>Q199+R199-S199</f>
        <v>0</v>
      </c>
    </row>
    <row r="200" spans="1:20" ht="15.75" customHeight="1" thickBot="1">
      <c r="A200" s="4" t="s">
        <v>1</v>
      </c>
      <c r="B200" s="3">
        <v>3120</v>
      </c>
      <c r="C200" s="2">
        <f>F169</f>
        <v>0</v>
      </c>
      <c r="D200" s="2"/>
      <c r="E200" s="2"/>
      <c r="F200" s="2">
        <f>C200+D200-E200</f>
        <v>0</v>
      </c>
      <c r="H200" s="4" t="s">
        <v>1</v>
      </c>
      <c r="I200" s="3">
        <v>3120</v>
      </c>
      <c r="J200" s="2">
        <f>M169</f>
        <v>0</v>
      </c>
      <c r="K200" s="2"/>
      <c r="L200" s="2"/>
      <c r="M200" s="2">
        <f>J200+K200-L200</f>
        <v>0</v>
      </c>
      <c r="O200" s="4" t="s">
        <v>1</v>
      </c>
      <c r="P200" s="3">
        <v>3120</v>
      </c>
      <c r="Q200" s="2">
        <f>T169</f>
        <v>0</v>
      </c>
      <c r="R200" s="2"/>
      <c r="S200" s="2"/>
      <c r="T200" s="2">
        <f>Q200+R200-S200</f>
        <v>0</v>
      </c>
    </row>
    <row r="201" spans="1:20" ht="15.75" customHeight="1" thickBot="1">
      <c r="A201" s="4" t="s">
        <v>0</v>
      </c>
      <c r="B201" s="3">
        <v>3130</v>
      </c>
      <c r="C201" s="2">
        <f>F170</f>
        <v>0</v>
      </c>
      <c r="D201" s="2"/>
      <c r="E201" s="2"/>
      <c r="F201" s="2">
        <f>C201+D201-E201</f>
        <v>0</v>
      </c>
      <c r="H201" s="4" t="s">
        <v>0</v>
      </c>
      <c r="I201" s="3">
        <v>3130</v>
      </c>
      <c r="J201" s="2">
        <f>M170</f>
        <v>0</v>
      </c>
      <c r="K201" s="2"/>
      <c r="L201" s="2"/>
      <c r="M201" s="2">
        <f>J201+K201-L201</f>
        <v>0</v>
      </c>
      <c r="O201" s="4" t="s">
        <v>0</v>
      </c>
      <c r="P201" s="3">
        <v>3130</v>
      </c>
      <c r="Q201" s="2">
        <f>T170</f>
        <v>0</v>
      </c>
      <c r="R201" s="2"/>
      <c r="S201" s="2"/>
      <c r="T201" s="2">
        <f>Q201+R201-S201</f>
        <v>0</v>
      </c>
    </row>
    <row r="202" spans="1:20" ht="15.75" customHeight="1" thickBot="1"/>
    <row r="203" spans="1:20" ht="45" customHeight="1" thickBot="1">
      <c r="A203" s="9" t="s">
        <v>35</v>
      </c>
      <c r="B203" s="12" t="s">
        <v>34</v>
      </c>
      <c r="C203" s="12" t="s">
        <v>55</v>
      </c>
      <c r="D203" s="12" t="s">
        <v>54</v>
      </c>
      <c r="E203" s="12" t="s">
        <v>53</v>
      </c>
      <c r="F203" s="12" t="s">
        <v>52</v>
      </c>
      <c r="H203" s="9" t="s">
        <v>35</v>
      </c>
      <c r="I203" s="12" t="s">
        <v>34</v>
      </c>
      <c r="J203" s="12" t="s">
        <v>55</v>
      </c>
      <c r="K203" s="12" t="s">
        <v>54</v>
      </c>
      <c r="L203" s="12" t="s">
        <v>53</v>
      </c>
      <c r="M203" s="12" t="s">
        <v>52</v>
      </c>
      <c r="O203" s="9" t="s">
        <v>35</v>
      </c>
      <c r="P203" s="12" t="s">
        <v>34</v>
      </c>
      <c r="Q203" s="12" t="s">
        <v>55</v>
      </c>
      <c r="R203" s="12" t="s">
        <v>54</v>
      </c>
      <c r="S203" s="12" t="s">
        <v>53</v>
      </c>
      <c r="T203" s="12" t="s">
        <v>52</v>
      </c>
    </row>
    <row r="204" spans="1:20" ht="15.75" customHeight="1" thickBot="1">
      <c r="A204" s="7">
        <v>1</v>
      </c>
      <c r="B204" s="5">
        <v>2</v>
      </c>
      <c r="C204" s="5">
        <v>3</v>
      </c>
      <c r="D204" s="5">
        <v>4</v>
      </c>
      <c r="E204" s="5">
        <v>5</v>
      </c>
      <c r="F204" s="5">
        <v>6</v>
      </c>
      <c r="H204" s="7">
        <v>1</v>
      </c>
      <c r="I204" s="5">
        <v>2</v>
      </c>
      <c r="J204" s="5">
        <v>3</v>
      </c>
      <c r="K204" s="5">
        <v>4</v>
      </c>
      <c r="L204" s="5">
        <v>5</v>
      </c>
      <c r="M204" s="5">
        <v>6</v>
      </c>
      <c r="O204" s="7">
        <v>1</v>
      </c>
      <c r="P204" s="5">
        <v>2</v>
      </c>
      <c r="Q204" s="5">
        <v>3</v>
      </c>
      <c r="R204" s="5">
        <v>4</v>
      </c>
      <c r="S204" s="5">
        <v>5</v>
      </c>
      <c r="T204" s="5">
        <v>6</v>
      </c>
    </row>
    <row r="205" spans="1:20" ht="15.75" customHeight="1" thickBot="1">
      <c r="A205" s="7" t="s">
        <v>29</v>
      </c>
      <c r="B205" s="5" t="s">
        <v>28</v>
      </c>
      <c r="C205" s="2">
        <f>F174</f>
        <v>1224079.8799999999</v>
      </c>
      <c r="D205" s="2">
        <v>0</v>
      </c>
      <c r="E205" s="2">
        <v>0</v>
      </c>
      <c r="F205" s="2">
        <f>C205+D205-E205</f>
        <v>1224079.8799999999</v>
      </c>
      <c r="H205" s="7" t="s">
        <v>29</v>
      </c>
      <c r="I205" s="5" t="s">
        <v>28</v>
      </c>
      <c r="J205" s="2" t="e">
        <f>M174</f>
        <v>#REF!</v>
      </c>
      <c r="K205" s="2">
        <v>0</v>
      </c>
      <c r="L205" s="2">
        <v>0</v>
      </c>
      <c r="M205" s="2" t="e">
        <f>J205+K205-L205</f>
        <v>#REF!</v>
      </c>
      <c r="O205" s="7" t="s">
        <v>29</v>
      </c>
      <c r="P205" s="5" t="s">
        <v>28</v>
      </c>
      <c r="Q205" s="2" t="e">
        <f>T174</f>
        <v>#REF!</v>
      </c>
      <c r="R205" s="2">
        <v>0</v>
      </c>
      <c r="S205" s="2">
        <v>0</v>
      </c>
      <c r="T205" s="2" t="e">
        <f>Q205+R205-S205</f>
        <v>#REF!</v>
      </c>
    </row>
    <row r="206" spans="1:20" ht="15.75" customHeight="1" thickBot="1">
      <c r="A206" s="9" t="s">
        <v>27</v>
      </c>
      <c r="B206" s="11">
        <v>2000</v>
      </c>
      <c r="C206" s="2">
        <f>C207+C209+C221+C226</f>
        <v>1126663.2999999998</v>
      </c>
      <c r="D206" s="2"/>
      <c r="E206" s="9"/>
      <c r="F206" s="2">
        <f>C206+D206-E206</f>
        <v>1126663.2999999998</v>
      </c>
      <c r="H206" s="9" t="s">
        <v>27</v>
      </c>
      <c r="I206" s="10">
        <v>2000</v>
      </c>
      <c r="J206" s="2" t="e">
        <f>M175</f>
        <v>#REF!</v>
      </c>
      <c r="K206" s="2">
        <v>0</v>
      </c>
      <c r="L206" s="9">
        <v>0</v>
      </c>
      <c r="M206" s="2" t="e">
        <f>J206+K206-L206</f>
        <v>#REF!</v>
      </c>
      <c r="O206" s="9" t="s">
        <v>27</v>
      </c>
      <c r="P206" s="10">
        <v>2000</v>
      </c>
      <c r="Q206" s="2" t="e">
        <f>T175</f>
        <v>#REF!</v>
      </c>
      <c r="R206" s="2">
        <v>0</v>
      </c>
      <c r="S206" s="9">
        <v>0</v>
      </c>
      <c r="T206" s="2" t="e">
        <f>Q206+R206-S206</f>
        <v>#REF!</v>
      </c>
    </row>
    <row r="207" spans="1:20" ht="15.75" customHeight="1" thickBot="1">
      <c r="A207" s="6" t="s">
        <v>26</v>
      </c>
      <c r="B207" s="5">
        <v>2200</v>
      </c>
      <c r="C207" s="2">
        <f>C208</f>
        <v>0</v>
      </c>
      <c r="D207" s="2"/>
      <c r="E207" s="2"/>
      <c r="F207" s="2">
        <f>C207+D207-E207</f>
        <v>0</v>
      </c>
      <c r="H207" s="6" t="s">
        <v>26</v>
      </c>
      <c r="I207" s="5">
        <v>2200</v>
      </c>
      <c r="J207" s="2" t="e">
        <f>M176</f>
        <v>#REF!</v>
      </c>
      <c r="K207" s="2">
        <v>0</v>
      </c>
      <c r="L207" s="2"/>
      <c r="M207" s="2" t="e">
        <f>J207+K207-L207</f>
        <v>#REF!</v>
      </c>
      <c r="O207" s="6" t="s">
        <v>26</v>
      </c>
      <c r="P207" s="5">
        <v>2200</v>
      </c>
      <c r="Q207" s="2" t="e">
        <f>T176</f>
        <v>#REF!</v>
      </c>
      <c r="R207" s="2">
        <v>0</v>
      </c>
      <c r="S207" s="2"/>
      <c r="T207" s="2" t="e">
        <f>Q207+R207-S207</f>
        <v>#REF!</v>
      </c>
    </row>
    <row r="208" spans="1:20" ht="15.75" customHeight="1" thickBot="1">
      <c r="A208" s="4" t="s">
        <v>24</v>
      </c>
      <c r="B208" s="3">
        <v>2220</v>
      </c>
      <c r="C208" s="2">
        <f>F177</f>
        <v>0</v>
      </c>
      <c r="D208" s="2"/>
      <c r="E208" s="2"/>
      <c r="F208" s="2">
        <f>C208+D208-E208</f>
        <v>0</v>
      </c>
      <c r="H208" s="4" t="s">
        <v>24</v>
      </c>
      <c r="I208" s="3">
        <v>2220</v>
      </c>
      <c r="J208" s="2">
        <f>M177</f>
        <v>0</v>
      </c>
      <c r="K208" s="2"/>
      <c r="L208" s="2"/>
      <c r="M208" s="2">
        <f>J208+K208-L208</f>
        <v>0</v>
      </c>
      <c r="O208" s="4" t="s">
        <v>24</v>
      </c>
      <c r="P208" s="3">
        <v>2220</v>
      </c>
      <c r="Q208" s="2">
        <f>T177</f>
        <v>0</v>
      </c>
      <c r="R208" s="2"/>
      <c r="S208" s="2"/>
      <c r="T208" s="2">
        <f>Q208+R208-S208</f>
        <v>0</v>
      </c>
    </row>
    <row r="209" spans="1:20" ht="15.75" customHeight="1" thickBot="1">
      <c r="A209" s="4" t="s">
        <v>23</v>
      </c>
      <c r="B209" s="3">
        <v>2240</v>
      </c>
      <c r="C209" s="2">
        <f>F178</f>
        <v>16562.700000000004</v>
      </c>
      <c r="D209" s="2">
        <f>D221+D222+D223+D224</f>
        <v>0</v>
      </c>
      <c r="E209" s="2">
        <f>E210+E211+E212+E213+E215+E217+E218+E219</f>
        <v>1616.95</v>
      </c>
      <c r="F209" s="2">
        <f>C209+D209-E209</f>
        <v>14945.750000000004</v>
      </c>
      <c r="H209" s="4" t="s">
        <v>23</v>
      </c>
      <c r="I209" s="3">
        <v>2240</v>
      </c>
      <c r="J209" s="2">
        <f>M178</f>
        <v>0</v>
      </c>
      <c r="K209" s="2">
        <f>K221+K222+K223+K224</f>
        <v>0</v>
      </c>
      <c r="L209" s="2">
        <f>L221+L222+L223+L224</f>
        <v>0</v>
      </c>
      <c r="M209" s="2">
        <f>J209+K209-L209</f>
        <v>0</v>
      </c>
      <c r="O209" s="4" t="s">
        <v>23</v>
      </c>
      <c r="P209" s="3">
        <v>2240</v>
      </c>
      <c r="Q209" s="2">
        <f>T178</f>
        <v>0</v>
      </c>
      <c r="R209" s="2">
        <f>R221+R222+R223+R224</f>
        <v>0</v>
      </c>
      <c r="S209" s="2">
        <f>S221+S222+S223+S224</f>
        <v>0</v>
      </c>
      <c r="T209" s="2">
        <f>Q209+R209-S209</f>
        <v>0</v>
      </c>
    </row>
    <row r="210" spans="1:20" ht="15.75" customHeight="1" thickBot="1">
      <c r="A210" s="4" t="s">
        <v>22</v>
      </c>
      <c r="B210" s="3">
        <v>2240</v>
      </c>
      <c r="C210" s="2">
        <f>F179</f>
        <v>0</v>
      </c>
      <c r="D210" s="2">
        <v>295</v>
      </c>
      <c r="E210" s="2">
        <v>295</v>
      </c>
      <c r="F210" s="2">
        <f>C210+D210-E210</f>
        <v>0</v>
      </c>
      <c r="H210" s="4"/>
      <c r="I210" s="3"/>
      <c r="J210" s="2"/>
      <c r="K210" s="2"/>
      <c r="L210" s="2"/>
      <c r="M210" s="2"/>
      <c r="O210" s="4"/>
      <c r="P210" s="3"/>
      <c r="Q210" s="2"/>
      <c r="R210" s="2"/>
      <c r="S210" s="2"/>
      <c r="T210" s="2"/>
    </row>
    <row r="211" spans="1:20" ht="15.75" customHeight="1" thickBot="1">
      <c r="A211" s="4" t="s">
        <v>21</v>
      </c>
      <c r="B211" s="3">
        <v>2240</v>
      </c>
      <c r="C211" s="2">
        <f>F180</f>
        <v>1400.4</v>
      </c>
      <c r="D211" s="2"/>
      <c r="E211" s="2">
        <v>140.04</v>
      </c>
      <c r="F211" s="2">
        <f>C211+D211-E211</f>
        <v>1260.3600000000001</v>
      </c>
      <c r="H211" s="4"/>
      <c r="I211" s="3"/>
      <c r="J211" s="2"/>
      <c r="K211" s="2"/>
      <c r="L211" s="2"/>
      <c r="M211" s="2"/>
      <c r="O211" s="4"/>
      <c r="P211" s="3"/>
      <c r="Q211" s="2"/>
      <c r="R211" s="2"/>
      <c r="S211" s="2"/>
      <c r="T211" s="2"/>
    </row>
    <row r="212" spans="1:20" ht="15.75" customHeight="1" thickBot="1">
      <c r="A212" s="4" t="s">
        <v>20</v>
      </c>
      <c r="B212" s="3">
        <v>2240</v>
      </c>
      <c r="C212" s="2">
        <f>F181</f>
        <v>4200</v>
      </c>
      <c r="D212" s="2"/>
      <c r="E212" s="2">
        <v>700</v>
      </c>
      <c r="F212" s="2">
        <f>C212+D212-E212</f>
        <v>3500</v>
      </c>
      <c r="H212" s="4"/>
      <c r="I212" s="3"/>
      <c r="J212" s="2"/>
      <c r="K212" s="2"/>
      <c r="L212" s="2"/>
      <c r="M212" s="2"/>
      <c r="O212" s="4"/>
      <c r="P212" s="3"/>
      <c r="Q212" s="2"/>
      <c r="R212" s="2"/>
      <c r="S212" s="2"/>
      <c r="T212" s="2"/>
    </row>
    <row r="213" spans="1:20" ht="15.75" customHeight="1" thickBot="1">
      <c r="A213" s="4" t="s">
        <v>19</v>
      </c>
      <c r="B213" s="3">
        <v>2240</v>
      </c>
      <c r="C213" s="2">
        <f>F182</f>
        <v>964.10000000000014</v>
      </c>
      <c r="D213" s="2"/>
      <c r="E213" s="2">
        <v>481.91</v>
      </c>
      <c r="F213" s="2">
        <f>C213+D213-E213</f>
        <v>482.19000000000011</v>
      </c>
      <c r="H213" s="4"/>
      <c r="I213" s="3"/>
      <c r="J213" s="2"/>
      <c r="K213" s="2"/>
      <c r="L213" s="2"/>
      <c r="M213" s="2"/>
      <c r="O213" s="4"/>
      <c r="P213" s="3"/>
      <c r="Q213" s="2"/>
      <c r="R213" s="2"/>
      <c r="S213" s="2"/>
      <c r="T213" s="2"/>
    </row>
    <row r="214" spans="1:20" ht="15.75" customHeight="1" thickBot="1">
      <c r="A214" s="4" t="s">
        <v>18</v>
      </c>
      <c r="B214" s="3">
        <v>2240</v>
      </c>
      <c r="C214" s="2">
        <f>F183</f>
        <v>2673.7</v>
      </c>
      <c r="D214" s="3"/>
      <c r="E214" s="3">
        <v>445.6</v>
      </c>
      <c r="F214" s="2">
        <f>C214+D214-E214</f>
        <v>2228.1</v>
      </c>
      <c r="H214" s="4"/>
      <c r="I214" s="3"/>
      <c r="J214" s="2"/>
      <c r="K214" s="2"/>
      <c r="L214" s="2"/>
      <c r="M214" s="2"/>
      <c r="O214" s="4"/>
      <c r="P214" s="3"/>
      <c r="Q214" s="2"/>
      <c r="R214" s="2"/>
      <c r="S214" s="2"/>
      <c r="T214" s="2"/>
    </row>
    <row r="215" spans="1:20" ht="15.75" customHeight="1" thickBot="1">
      <c r="A215" s="4" t="s">
        <v>17</v>
      </c>
      <c r="B215" s="3">
        <v>2240</v>
      </c>
      <c r="C215" s="2">
        <f>F184</f>
        <v>691</v>
      </c>
      <c r="D215" s="3"/>
      <c r="E215" s="3">
        <v>0</v>
      </c>
      <c r="F215" s="2">
        <f>C215+D215-E215</f>
        <v>691</v>
      </c>
      <c r="H215" s="4"/>
      <c r="I215" s="3"/>
      <c r="J215" s="2"/>
      <c r="K215" s="2"/>
      <c r="L215" s="2"/>
      <c r="M215" s="2"/>
      <c r="O215" s="4"/>
      <c r="P215" s="3"/>
      <c r="Q215" s="2"/>
      <c r="R215" s="2"/>
      <c r="S215" s="2"/>
      <c r="T215" s="2"/>
    </row>
    <row r="216" spans="1:20" ht="15.75" customHeight="1" thickBot="1">
      <c r="A216" s="4" t="s">
        <v>16</v>
      </c>
      <c r="B216" s="3">
        <v>2240</v>
      </c>
      <c r="C216" s="2">
        <f>F185</f>
        <v>2480</v>
      </c>
      <c r="D216" s="3"/>
      <c r="E216" s="3">
        <v>0</v>
      </c>
      <c r="F216" s="2">
        <f>C216+D216-E216</f>
        <v>2480</v>
      </c>
      <c r="H216" s="4"/>
      <c r="I216" s="3"/>
      <c r="J216" s="2"/>
      <c r="K216" s="2"/>
      <c r="L216" s="2"/>
      <c r="M216" s="2"/>
      <c r="O216" s="4"/>
      <c r="P216" s="3"/>
      <c r="Q216" s="2"/>
      <c r="R216" s="2"/>
      <c r="S216" s="2"/>
      <c r="T216" s="2"/>
    </row>
    <row r="217" spans="1:20" ht="15.75" customHeight="1" thickBot="1">
      <c r="A217" s="4" t="s">
        <v>15</v>
      </c>
      <c r="B217" s="3">
        <v>2240</v>
      </c>
      <c r="C217" s="2">
        <f>F186</f>
        <v>1203.5</v>
      </c>
      <c r="D217" s="3"/>
      <c r="E217" s="3">
        <v>0</v>
      </c>
      <c r="F217" s="2">
        <f>C217+D217-E217</f>
        <v>1203.5</v>
      </c>
      <c r="H217" s="4"/>
      <c r="I217" s="3"/>
      <c r="J217" s="2"/>
      <c r="K217" s="2"/>
      <c r="L217" s="2"/>
      <c r="M217" s="2"/>
      <c r="O217" s="4"/>
      <c r="P217" s="3"/>
      <c r="Q217" s="2"/>
      <c r="R217" s="2"/>
      <c r="S217" s="2"/>
      <c r="T217" s="2"/>
    </row>
    <row r="218" spans="1:20" ht="15.75" customHeight="1" thickBot="1">
      <c r="A218" s="4" t="s">
        <v>14</v>
      </c>
      <c r="B218" s="3">
        <v>2240</v>
      </c>
      <c r="C218" s="2">
        <f>F187</f>
        <v>970</v>
      </c>
      <c r="D218" s="3"/>
      <c r="E218" s="3">
        <v>0</v>
      </c>
      <c r="F218" s="2">
        <f>C218+D218-E218</f>
        <v>970</v>
      </c>
      <c r="H218" s="4"/>
      <c r="I218" s="3"/>
      <c r="J218" s="2"/>
      <c r="K218" s="2"/>
      <c r="L218" s="2"/>
      <c r="M218" s="2"/>
      <c r="O218" s="4"/>
      <c r="P218" s="3"/>
      <c r="Q218" s="2"/>
      <c r="R218" s="2"/>
      <c r="S218" s="2"/>
      <c r="T218" s="2"/>
    </row>
    <row r="219" spans="1:20" ht="15.75" customHeight="1" thickBot="1">
      <c r="A219" s="4" t="s">
        <v>13</v>
      </c>
      <c r="B219" s="3">
        <v>2240</v>
      </c>
      <c r="C219" s="2">
        <f>F188</f>
        <v>1980</v>
      </c>
      <c r="D219" s="3"/>
      <c r="E219" s="3">
        <v>0</v>
      </c>
      <c r="F219" s="2">
        <f>C219+D219-E219</f>
        <v>1980</v>
      </c>
      <c r="H219" s="4"/>
      <c r="I219" s="3"/>
      <c r="J219" s="2"/>
      <c r="K219" s="2"/>
      <c r="L219" s="2"/>
      <c r="M219" s="2"/>
      <c r="O219" s="4"/>
      <c r="P219" s="3"/>
      <c r="Q219" s="2"/>
      <c r="R219" s="2"/>
      <c r="S219" s="2"/>
      <c r="T219" s="2"/>
    </row>
    <row r="220" spans="1:20" ht="15.75" customHeight="1" thickBot="1">
      <c r="A220" s="4" t="s">
        <v>12</v>
      </c>
      <c r="B220" s="3">
        <v>2240</v>
      </c>
      <c r="C220" s="2">
        <f>F189</f>
        <v>0</v>
      </c>
      <c r="D220" s="2">
        <v>80497</v>
      </c>
      <c r="E220" s="2">
        <v>80497</v>
      </c>
      <c r="F220" s="2">
        <f>C220+D220-E220</f>
        <v>0</v>
      </c>
      <c r="H220" s="4"/>
      <c r="I220" s="3"/>
      <c r="J220" s="2"/>
      <c r="K220" s="2"/>
      <c r="L220" s="2"/>
      <c r="M220" s="2"/>
      <c r="O220" s="4"/>
      <c r="P220" s="3"/>
      <c r="Q220" s="2"/>
      <c r="R220" s="2"/>
      <c r="S220" s="2"/>
      <c r="T220" s="2"/>
    </row>
    <row r="221" spans="1:20" ht="15.75" customHeight="1" thickBot="1">
      <c r="A221" s="4" t="s">
        <v>11</v>
      </c>
      <c r="B221" s="3">
        <v>2270</v>
      </c>
      <c r="C221" s="2">
        <f>F190</f>
        <v>1110100.5999999999</v>
      </c>
      <c r="D221" s="2"/>
      <c r="E221" s="2"/>
      <c r="F221" s="2">
        <f>C221+D221-E221</f>
        <v>1110100.5999999999</v>
      </c>
      <c r="H221" s="4" t="s">
        <v>11</v>
      </c>
      <c r="I221" s="3">
        <v>2270</v>
      </c>
      <c r="J221" s="2">
        <f>M190</f>
        <v>0</v>
      </c>
      <c r="K221" s="2"/>
      <c r="L221" s="2"/>
      <c r="M221" s="2">
        <f>J221+K221-L221</f>
        <v>0</v>
      </c>
      <c r="O221" s="4" t="s">
        <v>11</v>
      </c>
      <c r="P221" s="3">
        <v>2270</v>
      </c>
      <c r="Q221" s="2">
        <f>T190</f>
        <v>0</v>
      </c>
      <c r="R221" s="2"/>
      <c r="S221" s="2"/>
      <c r="T221" s="2">
        <f>Q221+R221-S221</f>
        <v>0</v>
      </c>
    </row>
    <row r="222" spans="1:20" ht="15.75" customHeight="1" thickBot="1">
      <c r="A222" s="8" t="s">
        <v>10</v>
      </c>
      <c r="B222" s="2">
        <v>2271</v>
      </c>
      <c r="C222" s="2">
        <f>F191</f>
        <v>15370.739999999998</v>
      </c>
      <c r="D222" s="2"/>
      <c r="E222" s="2"/>
      <c r="F222" s="2">
        <f>C222+D222-E222</f>
        <v>15370.739999999998</v>
      </c>
      <c r="H222" s="8" t="s">
        <v>10</v>
      </c>
      <c r="I222" s="2">
        <v>2271</v>
      </c>
      <c r="J222" s="2">
        <f>M191</f>
        <v>0</v>
      </c>
      <c r="K222" s="2"/>
      <c r="L222" s="2"/>
      <c r="M222" s="2">
        <f>J222+K222-L222</f>
        <v>0</v>
      </c>
      <c r="O222" s="8" t="s">
        <v>10</v>
      </c>
      <c r="P222" s="2">
        <v>2271</v>
      </c>
      <c r="Q222" s="2">
        <f>T191</f>
        <v>0</v>
      </c>
      <c r="R222" s="2"/>
      <c r="S222" s="2"/>
      <c r="T222" s="2">
        <f>Q222+R222-S222</f>
        <v>0</v>
      </c>
    </row>
    <row r="223" spans="1:20" ht="15.75" customHeight="1" thickBot="1">
      <c r="A223" s="8" t="s">
        <v>9</v>
      </c>
      <c r="B223" s="2">
        <v>2272</v>
      </c>
      <c r="C223" s="2">
        <f>F192</f>
        <v>4922.47</v>
      </c>
      <c r="D223" s="2"/>
      <c r="E223" s="2">
        <v>1769.83</v>
      </c>
      <c r="F223" s="2">
        <f>C223+D223-E223</f>
        <v>3152.6400000000003</v>
      </c>
      <c r="H223" s="8" t="s">
        <v>9</v>
      </c>
      <c r="I223" s="2">
        <v>2272</v>
      </c>
      <c r="J223" s="2">
        <f>M192</f>
        <v>0</v>
      </c>
      <c r="K223" s="2"/>
      <c r="L223" s="2"/>
      <c r="M223" s="2">
        <f>J223+K223-L223</f>
        <v>0</v>
      </c>
      <c r="O223" s="8" t="s">
        <v>9</v>
      </c>
      <c r="P223" s="2">
        <v>2272</v>
      </c>
      <c r="Q223" s="2">
        <f>T192</f>
        <v>0</v>
      </c>
      <c r="R223" s="2"/>
      <c r="S223" s="2"/>
      <c r="T223" s="2">
        <f>Q223+R223-S223</f>
        <v>0</v>
      </c>
    </row>
    <row r="224" spans="1:20" ht="15.75" customHeight="1" thickBot="1">
      <c r="A224" s="8" t="s">
        <v>8</v>
      </c>
      <c r="B224" s="2">
        <v>2273</v>
      </c>
      <c r="C224" s="2">
        <f>F193</f>
        <v>275619.39</v>
      </c>
      <c r="D224" s="2"/>
      <c r="E224" s="2">
        <v>16519.3</v>
      </c>
      <c r="F224" s="2">
        <f>C224+D224-E224</f>
        <v>259100.09000000003</v>
      </c>
      <c r="H224" s="8" t="s">
        <v>8</v>
      </c>
      <c r="I224" s="2">
        <v>2273</v>
      </c>
      <c r="J224" s="2">
        <f>M193</f>
        <v>0</v>
      </c>
      <c r="K224" s="2"/>
      <c r="L224" s="2"/>
      <c r="M224" s="2">
        <f>J224+K224-L224</f>
        <v>0</v>
      </c>
      <c r="O224" s="8" t="s">
        <v>8</v>
      </c>
      <c r="P224" s="2">
        <v>2273</v>
      </c>
      <c r="Q224" s="2">
        <f>T193</f>
        <v>0</v>
      </c>
      <c r="R224" s="2"/>
      <c r="S224" s="2"/>
      <c r="T224" s="2">
        <f>Q224+R224-S224</f>
        <v>0</v>
      </c>
    </row>
    <row r="225" spans="1:20" ht="15.75" customHeight="1" thickBot="1">
      <c r="A225" s="8" t="s">
        <v>7</v>
      </c>
      <c r="B225" s="2">
        <v>2274</v>
      </c>
      <c r="C225" s="2">
        <f>F194</f>
        <v>814188</v>
      </c>
      <c r="D225" s="2">
        <f>D226</f>
        <v>0</v>
      </c>
      <c r="E225" s="2">
        <f>E226</f>
        <v>0</v>
      </c>
      <c r="F225" s="2">
        <f>C225+D225-E225</f>
        <v>814188</v>
      </c>
      <c r="H225" s="8" t="s">
        <v>7</v>
      </c>
      <c r="I225" s="2">
        <v>2274</v>
      </c>
      <c r="J225" s="2">
        <f>M194</f>
        <v>0</v>
      </c>
      <c r="K225" s="2">
        <f>K226</f>
        <v>0</v>
      </c>
      <c r="L225" s="2">
        <f>L226</f>
        <v>0</v>
      </c>
      <c r="M225" s="2">
        <f>J225+K225-L225</f>
        <v>0</v>
      </c>
      <c r="O225" s="8" t="s">
        <v>7</v>
      </c>
      <c r="P225" s="2">
        <v>2274</v>
      </c>
      <c r="Q225" s="2">
        <f>T194</f>
        <v>0</v>
      </c>
      <c r="R225" s="2">
        <f>R226</f>
        <v>0</v>
      </c>
      <c r="S225" s="2">
        <f>S226</f>
        <v>0</v>
      </c>
      <c r="T225" s="2">
        <f>Q225+R225-S225</f>
        <v>0</v>
      </c>
    </row>
    <row r="226" spans="1:20" ht="15.75" customHeight="1" thickBot="1">
      <c r="A226" s="6" t="s">
        <v>6</v>
      </c>
      <c r="B226" s="5">
        <v>2700</v>
      </c>
      <c r="C226" s="2">
        <f>F195</f>
        <v>0</v>
      </c>
      <c r="D226" s="2"/>
      <c r="E226" s="2"/>
      <c r="F226" s="2">
        <f>C226+D226-E226</f>
        <v>0</v>
      </c>
      <c r="H226" s="6" t="s">
        <v>6</v>
      </c>
      <c r="I226" s="5">
        <v>2700</v>
      </c>
      <c r="J226" s="2" t="e">
        <f>M195</f>
        <v>#REF!</v>
      </c>
      <c r="K226" s="2"/>
      <c r="L226" s="2"/>
      <c r="M226" s="2" t="e">
        <f>J226+K226-L226</f>
        <v>#REF!</v>
      </c>
      <c r="O226" s="6" t="s">
        <v>6</v>
      </c>
      <c r="P226" s="5">
        <v>2700</v>
      </c>
      <c r="Q226" s="2" t="e">
        <f>T195</f>
        <v>#REF!</v>
      </c>
      <c r="R226" s="2"/>
      <c r="S226" s="2"/>
      <c r="T226" s="2" t="e">
        <f>Q226+R226-S226</f>
        <v>#REF!</v>
      </c>
    </row>
    <row r="227" spans="1:20" ht="15.75" customHeight="1" thickBot="1">
      <c r="A227" s="4" t="s">
        <v>5</v>
      </c>
      <c r="B227" s="3">
        <v>2730</v>
      </c>
      <c r="C227" s="2">
        <f>F196</f>
        <v>0</v>
      </c>
      <c r="D227" s="2">
        <f>D228</f>
        <v>0</v>
      </c>
      <c r="E227" s="2">
        <f>E228</f>
        <v>0</v>
      </c>
      <c r="F227" s="2">
        <f>C227+D227-E227</f>
        <v>0</v>
      </c>
      <c r="H227" s="4" t="s">
        <v>5</v>
      </c>
      <c r="I227" s="3">
        <v>2730</v>
      </c>
      <c r="J227" s="2" t="e">
        <f>M196</f>
        <v>#REF!</v>
      </c>
      <c r="K227" s="2">
        <f>K228</f>
        <v>0</v>
      </c>
      <c r="L227" s="2">
        <f>L228</f>
        <v>0</v>
      </c>
      <c r="M227" s="2" t="e">
        <f>J227+K227-L227</f>
        <v>#REF!</v>
      </c>
      <c r="O227" s="4" t="s">
        <v>5</v>
      </c>
      <c r="P227" s="3">
        <v>2730</v>
      </c>
      <c r="Q227" s="2" t="e">
        <f>T196</f>
        <v>#REF!</v>
      </c>
      <c r="R227" s="2">
        <f>R228</f>
        <v>0</v>
      </c>
      <c r="S227" s="2">
        <f>S228</f>
        <v>0</v>
      </c>
      <c r="T227" s="2" t="e">
        <f>Q227+R227-S227</f>
        <v>#REF!</v>
      </c>
    </row>
    <row r="228" spans="1:20" ht="15.75" customHeight="1" thickBot="1">
      <c r="A228" s="7" t="s">
        <v>4</v>
      </c>
      <c r="B228" s="5">
        <v>3000</v>
      </c>
      <c r="C228" s="2">
        <f>F197</f>
        <v>0</v>
      </c>
      <c r="D228" s="2">
        <f>D229+D230+D231</f>
        <v>0</v>
      </c>
      <c r="E228" s="2">
        <f>E229+E230+E231</f>
        <v>0</v>
      </c>
      <c r="F228" s="2">
        <f>C228+D228-E228</f>
        <v>0</v>
      </c>
      <c r="H228" s="7" t="s">
        <v>4</v>
      </c>
      <c r="I228" s="5">
        <v>3000</v>
      </c>
      <c r="J228" s="2" t="e">
        <f>M197</f>
        <v>#REF!</v>
      </c>
      <c r="K228" s="2">
        <f>K229+K230+K231</f>
        <v>0</v>
      </c>
      <c r="L228" s="2">
        <f>L229+L230+L231</f>
        <v>0</v>
      </c>
      <c r="M228" s="2" t="e">
        <f>J228+K228-L228</f>
        <v>#REF!</v>
      </c>
      <c r="O228" s="7" t="s">
        <v>4</v>
      </c>
      <c r="P228" s="5">
        <v>3000</v>
      </c>
      <c r="Q228" s="2" t="e">
        <f>T197</f>
        <v>#REF!</v>
      </c>
      <c r="R228" s="2">
        <f>R229+R230+R231</f>
        <v>0</v>
      </c>
      <c r="S228" s="2">
        <f>S229+S230+S231</f>
        <v>0</v>
      </c>
      <c r="T228" s="2" t="e">
        <f>Q228+R228-S228</f>
        <v>#REF!</v>
      </c>
    </row>
    <row r="229" spans="1:20" ht="15.75" customHeight="1" thickBot="1">
      <c r="A229" s="6" t="s">
        <v>3</v>
      </c>
      <c r="B229" s="5">
        <v>3100</v>
      </c>
      <c r="C229" s="2">
        <f>F198</f>
        <v>0</v>
      </c>
      <c r="D229" s="2"/>
      <c r="E229" s="2"/>
      <c r="F229" s="2">
        <f>C229+D229-E229</f>
        <v>0</v>
      </c>
      <c r="H229" s="6" t="s">
        <v>3</v>
      </c>
      <c r="I229" s="5">
        <v>3100</v>
      </c>
      <c r="J229" s="2" t="e">
        <f>M198</f>
        <v>#REF!</v>
      </c>
      <c r="K229" s="2"/>
      <c r="L229" s="2"/>
      <c r="M229" s="2" t="e">
        <f>J229+K229-L229</f>
        <v>#REF!</v>
      </c>
      <c r="O229" s="6" t="s">
        <v>3</v>
      </c>
      <c r="P229" s="5">
        <v>3100</v>
      </c>
      <c r="Q229" s="2" t="e">
        <f>T198</f>
        <v>#REF!</v>
      </c>
      <c r="R229" s="2"/>
      <c r="S229" s="2"/>
      <c r="T229" s="2" t="e">
        <f>Q229+R229-S229</f>
        <v>#REF!</v>
      </c>
    </row>
    <row r="230" spans="1:20" ht="15.75" customHeight="1" thickBot="1">
      <c r="A230" s="4" t="s">
        <v>2</v>
      </c>
      <c r="B230" s="3">
        <v>3110</v>
      </c>
      <c r="C230" s="2">
        <f>F199</f>
        <v>0</v>
      </c>
      <c r="D230" s="2"/>
      <c r="E230" s="2"/>
      <c r="F230" s="2">
        <f>C230+D230-E230</f>
        <v>0</v>
      </c>
      <c r="H230" s="4" t="s">
        <v>2</v>
      </c>
      <c r="I230" s="3">
        <v>3110</v>
      </c>
      <c r="J230" s="2">
        <f>M199</f>
        <v>0</v>
      </c>
      <c r="K230" s="2"/>
      <c r="L230" s="2"/>
      <c r="M230" s="2">
        <f>J230+K230-L230</f>
        <v>0</v>
      </c>
      <c r="O230" s="4" t="s">
        <v>2</v>
      </c>
      <c r="P230" s="3">
        <v>3110</v>
      </c>
      <c r="Q230" s="2">
        <f>T199</f>
        <v>0</v>
      </c>
      <c r="R230" s="2"/>
      <c r="S230" s="2"/>
      <c r="T230" s="2">
        <f>Q230+R230-S230</f>
        <v>0</v>
      </c>
    </row>
    <row r="231" spans="1:20" ht="15.75" customHeight="1" thickBot="1">
      <c r="A231" s="4" t="s">
        <v>1</v>
      </c>
      <c r="B231" s="3">
        <v>3120</v>
      </c>
      <c r="C231" s="2">
        <f>F200</f>
        <v>0</v>
      </c>
      <c r="D231" s="2"/>
      <c r="E231" s="2"/>
      <c r="F231" s="2">
        <f>C231+D231-E231</f>
        <v>0</v>
      </c>
      <c r="H231" s="4" t="s">
        <v>1</v>
      </c>
      <c r="I231" s="3">
        <v>3120</v>
      </c>
      <c r="J231" s="2">
        <f>M200</f>
        <v>0</v>
      </c>
      <c r="K231" s="2"/>
      <c r="L231" s="2"/>
      <c r="M231" s="2">
        <f>J231+K231-L231</f>
        <v>0</v>
      </c>
      <c r="O231" s="4" t="s">
        <v>1</v>
      </c>
      <c r="P231" s="3">
        <v>3120</v>
      </c>
      <c r="Q231" s="2">
        <f>T200</f>
        <v>0</v>
      </c>
      <c r="R231" s="2"/>
      <c r="S231" s="2"/>
      <c r="T231" s="2">
        <f>Q231+R231-S231</f>
        <v>0</v>
      </c>
    </row>
    <row r="232" spans="1:20" ht="15.75" customHeight="1" thickBot="1">
      <c r="A232" s="4" t="s">
        <v>0</v>
      </c>
      <c r="B232" s="3">
        <v>3130</v>
      </c>
      <c r="C232" s="2">
        <f>F201</f>
        <v>0</v>
      </c>
      <c r="D232" s="2"/>
      <c r="E232" s="2"/>
      <c r="F232" s="2">
        <f>C232+D232-E232</f>
        <v>0</v>
      </c>
      <c r="H232" s="4" t="s">
        <v>0</v>
      </c>
      <c r="I232" s="3">
        <v>3130</v>
      </c>
      <c r="J232" s="2">
        <f>M201</f>
        <v>0</v>
      </c>
      <c r="K232" s="2"/>
      <c r="L232" s="2"/>
      <c r="M232" s="2">
        <f>J232+K232-L232</f>
        <v>0</v>
      </c>
      <c r="O232" s="4" t="s">
        <v>0</v>
      </c>
      <c r="P232" s="3">
        <v>3130</v>
      </c>
      <c r="Q232" s="2">
        <f>T201</f>
        <v>0</v>
      </c>
      <c r="R232" s="2"/>
      <c r="S232" s="2"/>
      <c r="T232" s="2">
        <f>Q232+R232-S232</f>
        <v>0</v>
      </c>
    </row>
    <row r="233" spans="1:20" ht="15.75" customHeight="1" thickBot="1"/>
    <row r="234" spans="1:20" ht="52.15" customHeight="1" thickBot="1">
      <c r="A234" s="9" t="s">
        <v>35</v>
      </c>
      <c r="B234" s="12" t="s">
        <v>34</v>
      </c>
      <c r="C234" s="12" t="s">
        <v>51</v>
      </c>
      <c r="D234" s="12" t="s">
        <v>50</v>
      </c>
      <c r="E234" s="12" t="s">
        <v>49</v>
      </c>
      <c r="F234" s="12" t="s">
        <v>48</v>
      </c>
      <c r="H234" s="9" t="s">
        <v>35</v>
      </c>
      <c r="I234" s="12" t="s">
        <v>34</v>
      </c>
      <c r="J234" s="12" t="s">
        <v>51</v>
      </c>
      <c r="K234" s="12" t="s">
        <v>50</v>
      </c>
      <c r="L234" s="12" t="s">
        <v>49</v>
      </c>
      <c r="M234" s="12" t="s">
        <v>48</v>
      </c>
      <c r="O234" s="9" t="s">
        <v>35</v>
      </c>
      <c r="P234" s="12" t="s">
        <v>34</v>
      </c>
      <c r="Q234" s="12" t="s">
        <v>51</v>
      </c>
      <c r="R234" s="12" t="s">
        <v>50</v>
      </c>
      <c r="S234" s="12" t="s">
        <v>49</v>
      </c>
      <c r="T234" s="12" t="s">
        <v>48</v>
      </c>
    </row>
    <row r="235" spans="1:20" ht="15.75" customHeight="1" thickBot="1">
      <c r="A235" s="7">
        <v>1</v>
      </c>
      <c r="B235" s="5">
        <v>2</v>
      </c>
      <c r="C235" s="5">
        <v>3</v>
      </c>
      <c r="D235" s="5">
        <v>4</v>
      </c>
      <c r="E235" s="5">
        <v>5</v>
      </c>
      <c r="F235" s="5">
        <v>6</v>
      </c>
      <c r="H235" s="7">
        <v>1</v>
      </c>
      <c r="I235" s="5">
        <v>2</v>
      </c>
      <c r="J235" s="5">
        <v>3</v>
      </c>
      <c r="K235" s="5">
        <v>4</v>
      </c>
      <c r="L235" s="5">
        <v>5</v>
      </c>
      <c r="M235" s="5">
        <v>6</v>
      </c>
      <c r="O235" s="7">
        <v>1</v>
      </c>
      <c r="P235" s="5">
        <v>2</v>
      </c>
      <c r="Q235" s="5">
        <v>3</v>
      </c>
      <c r="R235" s="5">
        <v>4</v>
      </c>
      <c r="S235" s="5">
        <v>5</v>
      </c>
      <c r="T235" s="5">
        <v>6</v>
      </c>
    </row>
    <row r="236" spans="1:20" ht="15.75" customHeight="1" thickBot="1">
      <c r="A236" s="7" t="s">
        <v>29</v>
      </c>
      <c r="B236" s="5" t="s">
        <v>28</v>
      </c>
      <c r="C236" s="2">
        <f>F205</f>
        <v>1224079.8799999999</v>
      </c>
      <c r="D236" s="2">
        <v>0</v>
      </c>
      <c r="E236" s="2">
        <v>0</v>
      </c>
      <c r="F236" s="2">
        <f>C236+D236-E236</f>
        <v>1224079.8799999999</v>
      </c>
      <c r="H236" s="7" t="s">
        <v>29</v>
      </c>
      <c r="I236" s="5" t="s">
        <v>28</v>
      </c>
      <c r="J236" s="2" t="e">
        <f>M205</f>
        <v>#REF!</v>
      </c>
      <c r="K236" s="2">
        <v>0</v>
      </c>
      <c r="L236" s="2">
        <v>0</v>
      </c>
      <c r="M236" s="2" t="e">
        <f>J236+K236-L236</f>
        <v>#REF!</v>
      </c>
      <c r="O236" s="7" t="s">
        <v>29</v>
      </c>
      <c r="P236" s="5" t="s">
        <v>28</v>
      </c>
      <c r="Q236" s="2" t="e">
        <f>T205</f>
        <v>#REF!</v>
      </c>
      <c r="R236" s="2">
        <v>0</v>
      </c>
      <c r="S236" s="2">
        <v>0</v>
      </c>
      <c r="T236" s="2" t="e">
        <f>Q236+R236-S236</f>
        <v>#REF!</v>
      </c>
    </row>
    <row r="237" spans="1:20" ht="15.75" customHeight="1" thickBot="1">
      <c r="A237" s="9" t="s">
        <v>27</v>
      </c>
      <c r="B237" s="11">
        <v>2000</v>
      </c>
      <c r="C237" s="2">
        <f>C238+C240+C252+C257</f>
        <v>1125046.3499999999</v>
      </c>
      <c r="D237" s="2"/>
      <c r="E237" s="9"/>
      <c r="F237" s="2">
        <f>C237+D237-E237</f>
        <v>1125046.3499999999</v>
      </c>
      <c r="H237" s="9" t="s">
        <v>27</v>
      </c>
      <c r="I237" s="10">
        <v>2000</v>
      </c>
      <c r="J237" s="2" t="e">
        <f>M206</f>
        <v>#REF!</v>
      </c>
      <c r="K237" s="2">
        <v>0</v>
      </c>
      <c r="L237" s="9">
        <v>0</v>
      </c>
      <c r="M237" s="2" t="e">
        <f>J237+K237-L237</f>
        <v>#REF!</v>
      </c>
      <c r="O237" s="9" t="s">
        <v>27</v>
      </c>
      <c r="P237" s="10">
        <v>2000</v>
      </c>
      <c r="Q237" s="2" t="e">
        <f>T206</f>
        <v>#REF!</v>
      </c>
      <c r="R237" s="2">
        <v>0</v>
      </c>
      <c r="S237" s="9">
        <v>0</v>
      </c>
      <c r="T237" s="2" t="e">
        <f>Q237+R237-S237</f>
        <v>#REF!</v>
      </c>
    </row>
    <row r="238" spans="1:20" ht="15.75" customHeight="1" thickBot="1">
      <c r="A238" s="6" t="s">
        <v>26</v>
      </c>
      <c r="B238" s="5">
        <v>2200</v>
      </c>
      <c r="C238" s="2">
        <f>C239</f>
        <v>0</v>
      </c>
      <c r="D238" s="2"/>
      <c r="E238" s="2"/>
      <c r="F238" s="2">
        <f>C238+D238-E238</f>
        <v>0</v>
      </c>
      <c r="H238" s="6" t="s">
        <v>26</v>
      </c>
      <c r="I238" s="5">
        <v>2200</v>
      </c>
      <c r="J238" s="2" t="e">
        <f>M207</f>
        <v>#REF!</v>
      </c>
      <c r="K238" s="2">
        <v>0</v>
      </c>
      <c r="L238" s="2"/>
      <c r="M238" s="2" t="e">
        <f>J238+K238-L238</f>
        <v>#REF!</v>
      </c>
      <c r="O238" s="6" t="s">
        <v>26</v>
      </c>
      <c r="P238" s="5">
        <v>2200</v>
      </c>
      <c r="Q238" s="2" t="e">
        <f>T207</f>
        <v>#REF!</v>
      </c>
      <c r="R238" s="2">
        <v>0</v>
      </c>
      <c r="S238" s="2"/>
      <c r="T238" s="2" t="e">
        <f>Q238+R238-S238</f>
        <v>#REF!</v>
      </c>
    </row>
    <row r="239" spans="1:20" ht="15.75" customHeight="1" thickBot="1">
      <c r="A239" s="4" t="s">
        <v>24</v>
      </c>
      <c r="B239" s="3">
        <v>2220</v>
      </c>
      <c r="C239" s="2">
        <f>F208</f>
        <v>0</v>
      </c>
      <c r="D239" s="2"/>
      <c r="E239" s="2"/>
      <c r="F239" s="2">
        <f>C239+D239-E239</f>
        <v>0</v>
      </c>
      <c r="H239" s="4" t="s">
        <v>24</v>
      </c>
      <c r="I239" s="3">
        <v>2220</v>
      </c>
      <c r="J239" s="2">
        <f>M208</f>
        <v>0</v>
      </c>
      <c r="K239" s="2"/>
      <c r="L239" s="2"/>
      <c r="M239" s="2">
        <f>J239+K239-L239</f>
        <v>0</v>
      </c>
      <c r="O239" s="4" t="s">
        <v>24</v>
      </c>
      <c r="P239" s="3">
        <v>2220</v>
      </c>
      <c r="Q239" s="2">
        <f>T208</f>
        <v>0</v>
      </c>
      <c r="R239" s="2"/>
      <c r="S239" s="2"/>
      <c r="T239" s="2">
        <f>Q239+R239-S239</f>
        <v>0</v>
      </c>
    </row>
    <row r="240" spans="1:20" ht="15.75" customHeight="1" thickBot="1">
      <c r="A240" s="4" t="s">
        <v>23</v>
      </c>
      <c r="B240" s="3">
        <v>2240</v>
      </c>
      <c r="C240" s="2">
        <f>F209</f>
        <v>14945.750000000004</v>
      </c>
      <c r="D240" s="2">
        <f>D252+D253+D254+D255</f>
        <v>0</v>
      </c>
      <c r="E240" s="2">
        <f>E241+E242+E243+E244+E245+E246+E247+E248+E249+E250+E251</f>
        <v>8122.05</v>
      </c>
      <c r="F240" s="2">
        <f>C240+D240-E240</f>
        <v>6823.7000000000035</v>
      </c>
      <c r="H240" s="4" t="s">
        <v>23</v>
      </c>
      <c r="I240" s="3">
        <v>2240</v>
      </c>
      <c r="J240" s="2">
        <f>M209</f>
        <v>0</v>
      </c>
      <c r="K240" s="2">
        <f>K252+K253+K254+K255</f>
        <v>0</v>
      </c>
      <c r="L240" s="2">
        <f>L252+L253+L254+L255</f>
        <v>0</v>
      </c>
      <c r="M240" s="2">
        <f>J240+K240-L240</f>
        <v>0</v>
      </c>
      <c r="O240" s="4" t="s">
        <v>23</v>
      </c>
      <c r="P240" s="3">
        <v>2240</v>
      </c>
      <c r="Q240" s="2">
        <f>T209</f>
        <v>0</v>
      </c>
      <c r="R240" s="2">
        <f>R252+R253+R254+R255</f>
        <v>0</v>
      </c>
      <c r="S240" s="2">
        <f>S252+S253+S254+S255</f>
        <v>0</v>
      </c>
      <c r="T240" s="2">
        <f>Q240+R240-S240</f>
        <v>0</v>
      </c>
    </row>
    <row r="241" spans="1:20" ht="15.75" customHeight="1" thickBot="1">
      <c r="A241" s="4" t="s">
        <v>22</v>
      </c>
      <c r="B241" s="3">
        <v>2240</v>
      </c>
      <c r="C241" s="2">
        <f>F210</f>
        <v>0</v>
      </c>
      <c r="D241" s="2"/>
      <c r="E241" s="2"/>
      <c r="F241" s="2">
        <f>C241+D241-E241</f>
        <v>0</v>
      </c>
      <c r="H241" s="4"/>
      <c r="I241" s="3"/>
      <c r="J241" s="2"/>
      <c r="K241" s="2"/>
      <c r="L241" s="2"/>
      <c r="M241" s="2"/>
      <c r="O241" s="4"/>
      <c r="P241" s="3"/>
      <c r="Q241" s="2"/>
      <c r="R241" s="2"/>
      <c r="S241" s="2"/>
      <c r="T241" s="2"/>
    </row>
    <row r="242" spans="1:20" ht="15.75" customHeight="1" thickBot="1">
      <c r="A242" s="4" t="s">
        <v>21</v>
      </c>
      <c r="B242" s="3">
        <v>2240</v>
      </c>
      <c r="C242" s="2">
        <f>F211</f>
        <v>1260.3600000000001</v>
      </c>
      <c r="D242" s="2"/>
      <c r="E242" s="2">
        <v>140.04</v>
      </c>
      <c r="F242" s="2">
        <f>C242+D242-E242</f>
        <v>1120.3200000000002</v>
      </c>
      <c r="H242" s="4"/>
      <c r="I242" s="3"/>
      <c r="J242" s="2"/>
      <c r="K242" s="2"/>
      <c r="L242" s="2"/>
      <c r="M242" s="2"/>
      <c r="O242" s="4"/>
      <c r="P242" s="3"/>
      <c r="Q242" s="2"/>
      <c r="R242" s="2"/>
      <c r="S242" s="2"/>
      <c r="T242" s="2"/>
    </row>
    <row r="243" spans="1:20" ht="15.75" customHeight="1" thickBot="1">
      <c r="A243" s="4" t="s">
        <v>20</v>
      </c>
      <c r="B243" s="3">
        <v>2240</v>
      </c>
      <c r="C243" s="2">
        <f>F212</f>
        <v>3500</v>
      </c>
      <c r="D243" s="2"/>
      <c r="E243" s="2">
        <v>700</v>
      </c>
      <c r="F243" s="2">
        <f>C243+D243-E243</f>
        <v>2800</v>
      </c>
      <c r="H243" s="4"/>
      <c r="I243" s="3"/>
      <c r="J243" s="2"/>
      <c r="K243" s="2"/>
      <c r="L243" s="2"/>
      <c r="M243" s="2"/>
      <c r="O243" s="4"/>
      <c r="P243" s="3"/>
      <c r="Q243" s="2"/>
      <c r="R243" s="2"/>
      <c r="S243" s="2"/>
      <c r="T243" s="2"/>
    </row>
    <row r="244" spans="1:20" ht="15.75" customHeight="1" thickBot="1">
      <c r="A244" s="4" t="s">
        <v>19</v>
      </c>
      <c r="B244" s="3">
        <v>2240</v>
      </c>
      <c r="C244" s="2">
        <f>F213</f>
        <v>482.19000000000011</v>
      </c>
      <c r="D244" s="2"/>
      <c r="E244" s="2">
        <v>481.91</v>
      </c>
      <c r="F244" s="2">
        <f>C244+D244-E244</f>
        <v>0.2800000000000864</v>
      </c>
      <c r="H244" s="4"/>
      <c r="I244" s="3"/>
      <c r="J244" s="2"/>
      <c r="K244" s="2"/>
      <c r="L244" s="2"/>
      <c r="M244" s="2"/>
      <c r="O244" s="4"/>
      <c r="P244" s="3"/>
      <c r="Q244" s="2"/>
      <c r="R244" s="2"/>
      <c r="S244" s="2"/>
      <c r="T244" s="2"/>
    </row>
    <row r="245" spans="1:20" ht="15.75" customHeight="1" thickBot="1">
      <c r="A245" s="4" t="s">
        <v>18</v>
      </c>
      <c r="B245" s="3">
        <v>2240</v>
      </c>
      <c r="C245" s="2">
        <f>F214</f>
        <v>2228.1</v>
      </c>
      <c r="D245" s="3"/>
      <c r="E245" s="3">
        <v>445.6</v>
      </c>
      <c r="F245" s="2">
        <f>C245+D245-E245</f>
        <v>1782.5</v>
      </c>
      <c r="H245" s="4"/>
      <c r="I245" s="3"/>
      <c r="J245" s="2"/>
      <c r="K245" s="2"/>
      <c r="L245" s="2"/>
      <c r="M245" s="2"/>
      <c r="O245" s="4"/>
      <c r="P245" s="3"/>
      <c r="Q245" s="2"/>
      <c r="R245" s="2"/>
      <c r="S245" s="2"/>
      <c r="T245" s="2"/>
    </row>
    <row r="246" spans="1:20" ht="15.75" customHeight="1" thickBot="1">
      <c r="A246" s="4" t="s">
        <v>17</v>
      </c>
      <c r="B246" s="3">
        <v>2240</v>
      </c>
      <c r="C246" s="2">
        <f>F215</f>
        <v>691</v>
      </c>
      <c r="D246" s="3"/>
      <c r="E246" s="3">
        <v>691</v>
      </c>
      <c r="F246" s="2">
        <f>C246+D246-E246</f>
        <v>0</v>
      </c>
      <c r="H246" s="4"/>
      <c r="I246" s="3"/>
      <c r="J246" s="2"/>
      <c r="K246" s="2"/>
      <c r="L246" s="2"/>
      <c r="M246" s="2"/>
      <c r="O246" s="4"/>
      <c r="P246" s="3"/>
      <c r="Q246" s="2"/>
      <c r="R246" s="2"/>
      <c r="S246" s="2"/>
      <c r="T246" s="2"/>
    </row>
    <row r="247" spans="1:20" ht="15.75" customHeight="1" thickBot="1">
      <c r="A247" s="4" t="s">
        <v>16</v>
      </c>
      <c r="B247" s="3">
        <v>2240</v>
      </c>
      <c r="C247" s="2">
        <f>F216</f>
        <v>2480</v>
      </c>
      <c r="D247" s="3"/>
      <c r="E247" s="3">
        <v>2480</v>
      </c>
      <c r="F247" s="2">
        <f>C247+D247-E247</f>
        <v>0</v>
      </c>
      <c r="H247" s="4"/>
      <c r="I247" s="3"/>
      <c r="J247" s="2"/>
      <c r="K247" s="2"/>
      <c r="L247" s="2"/>
      <c r="M247" s="2"/>
      <c r="O247" s="4"/>
      <c r="P247" s="3"/>
      <c r="Q247" s="2"/>
      <c r="R247" s="2"/>
      <c r="S247" s="2"/>
      <c r="T247" s="2"/>
    </row>
    <row r="248" spans="1:20" ht="15.75" customHeight="1" thickBot="1">
      <c r="A248" s="4" t="s">
        <v>15</v>
      </c>
      <c r="B248" s="3">
        <v>2240</v>
      </c>
      <c r="C248" s="2">
        <f>F217</f>
        <v>1203.5</v>
      </c>
      <c r="D248" s="3"/>
      <c r="E248" s="3">
        <v>1203.5</v>
      </c>
      <c r="F248" s="2">
        <f>C248+D248-E248</f>
        <v>0</v>
      </c>
      <c r="H248" s="4"/>
      <c r="I248" s="3"/>
      <c r="J248" s="2"/>
      <c r="K248" s="2"/>
      <c r="L248" s="2"/>
      <c r="M248" s="2"/>
      <c r="O248" s="4"/>
      <c r="P248" s="3"/>
      <c r="Q248" s="2"/>
      <c r="R248" s="2"/>
      <c r="S248" s="2"/>
      <c r="T248" s="2"/>
    </row>
    <row r="249" spans="1:20" ht="15.75" customHeight="1" thickBot="1">
      <c r="A249" s="4" t="s">
        <v>14</v>
      </c>
      <c r="B249" s="3">
        <v>2240</v>
      </c>
      <c r="C249" s="2">
        <f>F218</f>
        <v>970</v>
      </c>
      <c r="D249" s="3"/>
      <c r="E249" s="3">
        <v>0</v>
      </c>
      <c r="F249" s="2">
        <f>C249+D249-E249</f>
        <v>970</v>
      </c>
      <c r="H249" s="4"/>
      <c r="I249" s="3"/>
      <c r="J249" s="2"/>
      <c r="K249" s="2"/>
      <c r="L249" s="2"/>
      <c r="M249" s="2"/>
      <c r="O249" s="4"/>
      <c r="P249" s="3"/>
      <c r="Q249" s="2"/>
      <c r="R249" s="2"/>
      <c r="S249" s="2"/>
      <c r="T249" s="2"/>
    </row>
    <row r="250" spans="1:20" ht="15.75" customHeight="1" thickBot="1">
      <c r="A250" s="4" t="s">
        <v>13</v>
      </c>
      <c r="B250" s="3">
        <v>2240</v>
      </c>
      <c r="C250" s="2">
        <f>F219</f>
        <v>1980</v>
      </c>
      <c r="D250" s="3"/>
      <c r="E250" s="3">
        <v>1980</v>
      </c>
      <c r="F250" s="2">
        <f>C250+D250-E250</f>
        <v>0</v>
      </c>
      <c r="H250" s="4"/>
      <c r="I250" s="3"/>
      <c r="J250" s="2"/>
      <c r="K250" s="2"/>
      <c r="L250" s="2"/>
      <c r="M250" s="2"/>
      <c r="O250" s="4"/>
      <c r="P250" s="3"/>
      <c r="Q250" s="2"/>
      <c r="R250" s="2"/>
      <c r="S250" s="2"/>
      <c r="T250" s="2"/>
    </row>
    <row r="251" spans="1:20" ht="15.75" customHeight="1" thickBot="1">
      <c r="A251" s="4" t="s">
        <v>12</v>
      </c>
      <c r="B251" s="3">
        <v>2240</v>
      </c>
      <c r="C251" s="2">
        <f>F220</f>
        <v>0</v>
      </c>
      <c r="D251" s="2"/>
      <c r="E251" s="2"/>
      <c r="F251" s="2">
        <f>C251+D251-E251</f>
        <v>0</v>
      </c>
      <c r="H251" s="4"/>
      <c r="I251" s="3"/>
      <c r="J251" s="2"/>
      <c r="K251" s="2"/>
      <c r="L251" s="2"/>
      <c r="M251" s="2"/>
      <c r="O251" s="4"/>
      <c r="P251" s="3"/>
      <c r="Q251" s="2"/>
      <c r="R251" s="2"/>
      <c r="S251" s="2"/>
      <c r="T251" s="2"/>
    </row>
    <row r="252" spans="1:20" ht="15.75" customHeight="1" thickBot="1">
      <c r="A252" s="4" t="s">
        <v>11</v>
      </c>
      <c r="B252" s="3">
        <v>2270</v>
      </c>
      <c r="C252" s="2">
        <f>F221</f>
        <v>1110100.5999999999</v>
      </c>
      <c r="D252" s="2"/>
      <c r="E252" s="2">
        <f>E253+E254+E255+E256</f>
        <v>10183.75</v>
      </c>
      <c r="F252" s="2">
        <f>C252+D252-E252</f>
        <v>1099916.8499999999</v>
      </c>
      <c r="H252" s="4" t="s">
        <v>11</v>
      </c>
      <c r="I252" s="3">
        <v>2270</v>
      </c>
      <c r="J252" s="2">
        <f>M221</f>
        <v>0</v>
      </c>
      <c r="K252" s="2"/>
      <c r="L252" s="2"/>
      <c r="M252" s="2">
        <f>J252+K252-L252</f>
        <v>0</v>
      </c>
      <c r="O252" s="4" t="s">
        <v>11</v>
      </c>
      <c r="P252" s="3">
        <v>2270</v>
      </c>
      <c r="Q252" s="2">
        <f>T221</f>
        <v>0</v>
      </c>
      <c r="R252" s="2"/>
      <c r="S252" s="2"/>
      <c r="T252" s="2">
        <f>Q252+R252-S252</f>
        <v>0</v>
      </c>
    </row>
    <row r="253" spans="1:20" ht="15.75" customHeight="1" thickBot="1">
      <c r="A253" s="8" t="s">
        <v>10</v>
      </c>
      <c r="B253" s="2">
        <v>2271</v>
      </c>
      <c r="C253" s="2">
        <f>F222</f>
        <v>15370.739999999998</v>
      </c>
      <c r="D253" s="2"/>
      <c r="E253" s="2"/>
      <c r="F253" s="2">
        <f>C253+D253-E253</f>
        <v>15370.739999999998</v>
      </c>
      <c r="H253" s="8" t="s">
        <v>10</v>
      </c>
      <c r="I253" s="2">
        <v>2271</v>
      </c>
      <c r="J253" s="2">
        <f>M222</f>
        <v>0</v>
      </c>
      <c r="K253" s="2"/>
      <c r="L253" s="2"/>
      <c r="M253" s="2">
        <f>J253+K253-L253</f>
        <v>0</v>
      </c>
      <c r="O253" s="8" t="s">
        <v>10</v>
      </c>
      <c r="P253" s="2">
        <v>2271</v>
      </c>
      <c r="Q253" s="2">
        <f>T222</f>
        <v>0</v>
      </c>
      <c r="R253" s="2"/>
      <c r="S253" s="2"/>
      <c r="T253" s="2">
        <f>Q253+R253-S253</f>
        <v>0</v>
      </c>
    </row>
    <row r="254" spans="1:20" ht="15.75" customHeight="1" thickBot="1">
      <c r="A254" s="8" t="s">
        <v>9</v>
      </c>
      <c r="B254" s="2">
        <v>2272</v>
      </c>
      <c r="C254" s="2">
        <f>F223</f>
        <v>3152.6400000000003</v>
      </c>
      <c r="D254" s="2"/>
      <c r="E254" s="2">
        <v>1523.49</v>
      </c>
      <c r="F254" s="2">
        <f>C254+D254-E254</f>
        <v>1629.1500000000003</v>
      </c>
      <c r="H254" s="8" t="s">
        <v>9</v>
      </c>
      <c r="I254" s="2">
        <v>2272</v>
      </c>
      <c r="J254" s="2">
        <f>M223</f>
        <v>0</v>
      </c>
      <c r="K254" s="2"/>
      <c r="L254" s="2"/>
      <c r="M254" s="2">
        <f>J254+K254-L254</f>
        <v>0</v>
      </c>
      <c r="O254" s="8" t="s">
        <v>9</v>
      </c>
      <c r="P254" s="2">
        <v>2272</v>
      </c>
      <c r="Q254" s="2">
        <f>T223</f>
        <v>0</v>
      </c>
      <c r="R254" s="2"/>
      <c r="S254" s="2"/>
      <c r="T254" s="2">
        <f>Q254+R254-S254</f>
        <v>0</v>
      </c>
    </row>
    <row r="255" spans="1:20" ht="15.75" customHeight="1" thickBot="1">
      <c r="A255" s="8" t="s">
        <v>8</v>
      </c>
      <c r="B255" s="2">
        <v>2273</v>
      </c>
      <c r="C255" s="2">
        <f>F224</f>
        <v>259100.09000000003</v>
      </c>
      <c r="D255" s="2"/>
      <c r="E255" s="2">
        <v>8660.26</v>
      </c>
      <c r="F255" s="2">
        <f>C255+D255-E255</f>
        <v>250439.83000000002</v>
      </c>
      <c r="H255" s="8" t="s">
        <v>8</v>
      </c>
      <c r="I255" s="2">
        <v>2273</v>
      </c>
      <c r="J255" s="2">
        <f>M224</f>
        <v>0</v>
      </c>
      <c r="K255" s="2"/>
      <c r="L255" s="2"/>
      <c r="M255" s="2">
        <f>J255+K255-L255</f>
        <v>0</v>
      </c>
      <c r="O255" s="8" t="s">
        <v>8</v>
      </c>
      <c r="P255" s="2">
        <v>2273</v>
      </c>
      <c r="Q255" s="2">
        <f>T224</f>
        <v>0</v>
      </c>
      <c r="R255" s="2"/>
      <c r="S255" s="2"/>
      <c r="T255" s="2">
        <f>Q255+R255-S255</f>
        <v>0</v>
      </c>
    </row>
    <row r="256" spans="1:20" ht="15.75" customHeight="1" thickBot="1">
      <c r="A256" s="8" t="s">
        <v>7</v>
      </c>
      <c r="B256" s="2">
        <v>2274</v>
      </c>
      <c r="C256" s="2">
        <f>F225</f>
        <v>814188</v>
      </c>
      <c r="D256" s="2">
        <f>D257</f>
        <v>0</v>
      </c>
      <c r="E256" s="2">
        <f>E257</f>
        <v>0</v>
      </c>
      <c r="F256" s="2">
        <f>C256+D256-E256</f>
        <v>814188</v>
      </c>
      <c r="H256" s="8" t="s">
        <v>7</v>
      </c>
      <c r="I256" s="2">
        <v>2274</v>
      </c>
      <c r="J256" s="2">
        <f>M225</f>
        <v>0</v>
      </c>
      <c r="K256" s="2">
        <f>K257</f>
        <v>0</v>
      </c>
      <c r="L256" s="2">
        <f>L257</f>
        <v>0</v>
      </c>
      <c r="M256" s="2">
        <f>J256+K256-L256</f>
        <v>0</v>
      </c>
      <c r="O256" s="8" t="s">
        <v>7</v>
      </c>
      <c r="P256" s="2">
        <v>2274</v>
      </c>
      <c r="Q256" s="2">
        <f>T225</f>
        <v>0</v>
      </c>
      <c r="R256" s="2">
        <f>R257</f>
        <v>0</v>
      </c>
      <c r="S256" s="2">
        <f>S257</f>
        <v>0</v>
      </c>
      <c r="T256" s="2">
        <f>Q256+R256-S256</f>
        <v>0</v>
      </c>
    </row>
    <row r="257" spans="1:20" ht="15.75" customHeight="1" thickBot="1">
      <c r="A257" s="6" t="s">
        <v>6</v>
      </c>
      <c r="B257" s="5">
        <v>2700</v>
      </c>
      <c r="C257" s="2">
        <f>F226</f>
        <v>0</v>
      </c>
      <c r="D257" s="2"/>
      <c r="E257" s="2"/>
      <c r="F257" s="2">
        <f>C257+D257-E257</f>
        <v>0</v>
      </c>
      <c r="H257" s="6" t="s">
        <v>6</v>
      </c>
      <c r="I257" s="5">
        <v>2700</v>
      </c>
      <c r="J257" s="2" t="e">
        <f>M226</f>
        <v>#REF!</v>
      </c>
      <c r="K257" s="2"/>
      <c r="L257" s="2"/>
      <c r="M257" s="2" t="e">
        <f>J257+K257-L257</f>
        <v>#REF!</v>
      </c>
      <c r="O257" s="6" t="s">
        <v>6</v>
      </c>
      <c r="P257" s="5">
        <v>2700</v>
      </c>
      <c r="Q257" s="2" t="e">
        <f>T226</f>
        <v>#REF!</v>
      </c>
      <c r="R257" s="2"/>
      <c r="S257" s="2"/>
      <c r="T257" s="2" t="e">
        <f>Q257+R257-S257</f>
        <v>#REF!</v>
      </c>
    </row>
    <row r="258" spans="1:20" ht="15.75" customHeight="1" thickBot="1">
      <c r="A258" s="4" t="s">
        <v>5</v>
      </c>
      <c r="B258" s="3">
        <v>2730</v>
      </c>
      <c r="C258" s="2">
        <f>F227</f>
        <v>0</v>
      </c>
      <c r="D258" s="2">
        <f>D259</f>
        <v>0</v>
      </c>
      <c r="E258" s="2">
        <f>E259</f>
        <v>0</v>
      </c>
      <c r="F258" s="2">
        <f>C258+D258-E258</f>
        <v>0</v>
      </c>
      <c r="H258" s="4" t="s">
        <v>5</v>
      </c>
      <c r="I258" s="3">
        <v>2730</v>
      </c>
      <c r="J258" s="2" t="e">
        <f>M227</f>
        <v>#REF!</v>
      </c>
      <c r="K258" s="2">
        <f>K259</f>
        <v>0</v>
      </c>
      <c r="L258" s="2">
        <f>L259</f>
        <v>0</v>
      </c>
      <c r="M258" s="2" t="e">
        <f>J258+K258-L258</f>
        <v>#REF!</v>
      </c>
      <c r="O258" s="4" t="s">
        <v>5</v>
      </c>
      <c r="P258" s="3">
        <v>2730</v>
      </c>
      <c r="Q258" s="2" t="e">
        <f>T227</f>
        <v>#REF!</v>
      </c>
      <c r="R258" s="2">
        <f>R259</f>
        <v>0</v>
      </c>
      <c r="S258" s="2">
        <f>S259</f>
        <v>0</v>
      </c>
      <c r="T258" s="2" t="e">
        <f>Q258+R258-S258</f>
        <v>#REF!</v>
      </c>
    </row>
    <row r="259" spans="1:20" ht="15.75" customHeight="1" thickBot="1">
      <c r="A259" s="7" t="s">
        <v>4</v>
      </c>
      <c r="B259" s="5">
        <v>3000</v>
      </c>
      <c r="C259" s="2">
        <f>F228</f>
        <v>0</v>
      </c>
      <c r="D259" s="2">
        <f>D260+D261+D262</f>
        <v>0</v>
      </c>
      <c r="E259" s="2">
        <f>E260+E261+E262</f>
        <v>0</v>
      </c>
      <c r="F259" s="2">
        <f>C259+D259-E259</f>
        <v>0</v>
      </c>
      <c r="H259" s="7" t="s">
        <v>4</v>
      </c>
      <c r="I259" s="5">
        <v>3000</v>
      </c>
      <c r="J259" s="2" t="e">
        <f>M228</f>
        <v>#REF!</v>
      </c>
      <c r="K259" s="2">
        <f>K260+K261+K262</f>
        <v>0</v>
      </c>
      <c r="L259" s="2">
        <f>L260+L261+L262</f>
        <v>0</v>
      </c>
      <c r="M259" s="2" t="e">
        <f>J259+K259-L259</f>
        <v>#REF!</v>
      </c>
      <c r="O259" s="7" t="s">
        <v>4</v>
      </c>
      <c r="P259" s="5">
        <v>3000</v>
      </c>
      <c r="Q259" s="2" t="e">
        <f>T228</f>
        <v>#REF!</v>
      </c>
      <c r="R259" s="2">
        <f>R260+R261+R262</f>
        <v>0</v>
      </c>
      <c r="S259" s="2">
        <f>S260+S261+S262</f>
        <v>0</v>
      </c>
      <c r="T259" s="2" t="e">
        <f>Q259+R259-S259</f>
        <v>#REF!</v>
      </c>
    </row>
    <row r="260" spans="1:20" ht="15.75" customHeight="1" thickBot="1">
      <c r="A260" s="6" t="s">
        <v>3</v>
      </c>
      <c r="B260" s="5">
        <v>3100</v>
      </c>
      <c r="C260" s="2">
        <f>F229</f>
        <v>0</v>
      </c>
      <c r="D260" s="2"/>
      <c r="E260" s="2"/>
      <c r="F260" s="2">
        <f>C260+D260-E260</f>
        <v>0</v>
      </c>
      <c r="H260" s="6" t="s">
        <v>3</v>
      </c>
      <c r="I260" s="5">
        <v>3100</v>
      </c>
      <c r="J260" s="2" t="e">
        <f>M229</f>
        <v>#REF!</v>
      </c>
      <c r="K260" s="2"/>
      <c r="L260" s="2"/>
      <c r="M260" s="2" t="e">
        <f>J260+K260-L260</f>
        <v>#REF!</v>
      </c>
      <c r="O260" s="6" t="s">
        <v>3</v>
      </c>
      <c r="P260" s="5">
        <v>3100</v>
      </c>
      <c r="Q260" s="2" t="e">
        <f>T229</f>
        <v>#REF!</v>
      </c>
      <c r="R260" s="2"/>
      <c r="S260" s="2"/>
      <c r="T260" s="2" t="e">
        <f>Q260+R260-S260</f>
        <v>#REF!</v>
      </c>
    </row>
    <row r="261" spans="1:20" ht="15.75" customHeight="1" thickBot="1">
      <c r="A261" s="4" t="s">
        <v>2</v>
      </c>
      <c r="B261" s="3">
        <v>3110</v>
      </c>
      <c r="C261" s="2">
        <f>F230</f>
        <v>0</v>
      </c>
      <c r="D261" s="2"/>
      <c r="E261" s="2"/>
      <c r="F261" s="2">
        <f>C261+D261-E261</f>
        <v>0</v>
      </c>
      <c r="H261" s="4" t="s">
        <v>2</v>
      </c>
      <c r="I261" s="3">
        <v>3110</v>
      </c>
      <c r="J261" s="2">
        <f>M230</f>
        <v>0</v>
      </c>
      <c r="K261" s="2"/>
      <c r="L261" s="2"/>
      <c r="M261" s="2">
        <f>J261+K261-L261</f>
        <v>0</v>
      </c>
      <c r="O261" s="4" t="s">
        <v>2</v>
      </c>
      <c r="P261" s="3">
        <v>3110</v>
      </c>
      <c r="Q261" s="2">
        <f>T230</f>
        <v>0</v>
      </c>
      <c r="R261" s="2"/>
      <c r="S261" s="2"/>
      <c r="T261" s="2">
        <f>Q261+R261-S261</f>
        <v>0</v>
      </c>
    </row>
    <row r="262" spans="1:20" ht="15.75" customHeight="1" thickBot="1">
      <c r="A262" s="4" t="s">
        <v>1</v>
      </c>
      <c r="B262" s="3">
        <v>3120</v>
      </c>
      <c r="C262" s="2">
        <f>F231</f>
        <v>0</v>
      </c>
      <c r="D262" s="2"/>
      <c r="E262" s="2"/>
      <c r="F262" s="2">
        <f>C262+D262-E262</f>
        <v>0</v>
      </c>
      <c r="H262" s="4" t="s">
        <v>1</v>
      </c>
      <c r="I262" s="3">
        <v>3120</v>
      </c>
      <c r="J262" s="2">
        <f>M231</f>
        <v>0</v>
      </c>
      <c r="K262" s="2"/>
      <c r="L262" s="2"/>
      <c r="M262" s="2">
        <f>J262+K262-L262</f>
        <v>0</v>
      </c>
      <c r="O262" s="4" t="s">
        <v>1</v>
      </c>
      <c r="P262" s="3">
        <v>3120</v>
      </c>
      <c r="Q262" s="2">
        <f>T231</f>
        <v>0</v>
      </c>
      <c r="R262" s="2"/>
      <c r="S262" s="2"/>
      <c r="T262" s="2">
        <f>Q262+R262-S262</f>
        <v>0</v>
      </c>
    </row>
    <row r="263" spans="1:20" ht="15.75" customHeight="1" thickBot="1">
      <c r="A263" s="4" t="s">
        <v>0</v>
      </c>
      <c r="B263" s="3">
        <v>3130</v>
      </c>
      <c r="C263" s="2">
        <f>F232</f>
        <v>0</v>
      </c>
      <c r="D263" s="2"/>
      <c r="E263" s="2"/>
      <c r="F263" s="2">
        <f>C263+D263-E263</f>
        <v>0</v>
      </c>
      <c r="H263" s="4" t="s">
        <v>0</v>
      </c>
      <c r="I263" s="3">
        <v>3130</v>
      </c>
      <c r="J263" s="2">
        <f>M232</f>
        <v>0</v>
      </c>
      <c r="K263" s="2"/>
      <c r="L263" s="2"/>
      <c r="M263" s="2">
        <f>J263+K263-L263</f>
        <v>0</v>
      </c>
      <c r="O263" s="4" t="s">
        <v>0</v>
      </c>
      <c r="P263" s="3">
        <v>3130</v>
      </c>
      <c r="Q263" s="2">
        <f>T232</f>
        <v>0</v>
      </c>
      <c r="R263" s="2"/>
      <c r="S263" s="2"/>
      <c r="T263" s="2">
        <f>Q263+R263-S263</f>
        <v>0</v>
      </c>
    </row>
    <row r="264" spans="1:20" ht="15.75" customHeight="1"/>
    <row r="265" spans="1:20" ht="53.45" hidden="1" customHeight="1" thickBot="1">
      <c r="A265" s="9" t="s">
        <v>35</v>
      </c>
      <c r="B265" s="12" t="s">
        <v>34</v>
      </c>
      <c r="C265" s="12" t="s">
        <v>47</v>
      </c>
      <c r="D265" s="12" t="s">
        <v>46</v>
      </c>
      <c r="E265" s="12" t="s">
        <v>45</v>
      </c>
      <c r="F265" s="12" t="s">
        <v>44</v>
      </c>
      <c r="H265" s="9" t="s">
        <v>35</v>
      </c>
      <c r="I265" s="12" t="s">
        <v>34</v>
      </c>
      <c r="J265" s="12" t="s">
        <v>47</v>
      </c>
      <c r="K265" s="12" t="s">
        <v>46</v>
      </c>
      <c r="L265" s="12" t="s">
        <v>45</v>
      </c>
      <c r="M265" s="12" t="s">
        <v>44</v>
      </c>
      <c r="O265" s="9" t="s">
        <v>35</v>
      </c>
      <c r="P265" s="12" t="s">
        <v>34</v>
      </c>
      <c r="Q265" s="12" t="s">
        <v>47</v>
      </c>
      <c r="R265" s="12" t="s">
        <v>46</v>
      </c>
      <c r="S265" s="12" t="s">
        <v>45</v>
      </c>
      <c r="T265" s="12" t="s">
        <v>44</v>
      </c>
    </row>
    <row r="266" spans="1:20" ht="15.75" hidden="1" customHeight="1" thickBot="1">
      <c r="A266" s="7">
        <v>1</v>
      </c>
      <c r="B266" s="5">
        <v>2</v>
      </c>
      <c r="C266" s="5">
        <v>3</v>
      </c>
      <c r="D266" s="5">
        <v>4</v>
      </c>
      <c r="E266" s="5">
        <v>5</v>
      </c>
      <c r="F266" s="5">
        <v>6</v>
      </c>
      <c r="H266" s="7">
        <v>1</v>
      </c>
      <c r="I266" s="5">
        <v>2</v>
      </c>
      <c r="J266" s="5">
        <v>3</v>
      </c>
      <c r="K266" s="5">
        <v>4</v>
      </c>
      <c r="L266" s="5">
        <v>5</v>
      </c>
      <c r="M266" s="5">
        <v>6</v>
      </c>
      <c r="O266" s="7">
        <v>1</v>
      </c>
      <c r="P266" s="5">
        <v>2</v>
      </c>
      <c r="Q266" s="5">
        <v>3</v>
      </c>
      <c r="R266" s="5">
        <v>4</v>
      </c>
      <c r="S266" s="5">
        <v>5</v>
      </c>
      <c r="T266" s="5">
        <v>6</v>
      </c>
    </row>
    <row r="267" spans="1:20" ht="15.75" hidden="1" customHeight="1" thickBot="1">
      <c r="A267" s="7" t="s">
        <v>29</v>
      </c>
      <c r="B267" s="5" t="s">
        <v>28</v>
      </c>
      <c r="C267" s="2">
        <f>F236</f>
        <v>1224079.8799999999</v>
      </c>
      <c r="D267" s="2">
        <v>0</v>
      </c>
      <c r="E267" s="2">
        <v>0</v>
      </c>
      <c r="F267" s="2">
        <f>C267+D267-E267</f>
        <v>1224079.8799999999</v>
      </c>
      <c r="H267" s="7" t="s">
        <v>29</v>
      </c>
      <c r="I267" s="5" t="s">
        <v>28</v>
      </c>
      <c r="J267" s="2" t="e">
        <f>M236</f>
        <v>#REF!</v>
      </c>
      <c r="K267" s="2">
        <v>0</v>
      </c>
      <c r="L267" s="2">
        <v>0</v>
      </c>
      <c r="M267" s="2" t="e">
        <f>J267+K267-L267</f>
        <v>#REF!</v>
      </c>
      <c r="O267" s="7" t="s">
        <v>29</v>
      </c>
      <c r="P267" s="5" t="s">
        <v>28</v>
      </c>
      <c r="Q267" s="2" t="e">
        <f>T236</f>
        <v>#REF!</v>
      </c>
      <c r="R267" s="2">
        <v>0</v>
      </c>
      <c r="S267" s="2">
        <v>0</v>
      </c>
      <c r="T267" s="2" t="e">
        <f>Q267+R267-S267</f>
        <v>#REF!</v>
      </c>
    </row>
    <row r="268" spans="1:20" ht="15.75" hidden="1" customHeight="1" thickBot="1">
      <c r="A268" s="9" t="s">
        <v>27</v>
      </c>
      <c r="B268" s="11">
        <v>2000</v>
      </c>
      <c r="C268" s="2" t="e">
        <f>C269+C272+C284+C289</f>
        <v>#REF!</v>
      </c>
      <c r="D268" s="2"/>
      <c r="E268" s="9"/>
      <c r="F268" s="2"/>
      <c r="H268" s="9" t="s">
        <v>27</v>
      </c>
      <c r="I268" s="10">
        <v>2000</v>
      </c>
      <c r="J268" s="2" t="e">
        <f>M237</f>
        <v>#REF!</v>
      </c>
      <c r="K268" s="2">
        <v>0</v>
      </c>
      <c r="L268" s="9">
        <v>0</v>
      </c>
      <c r="M268" s="2" t="e">
        <f>J268+K268-L268</f>
        <v>#REF!</v>
      </c>
      <c r="O268" s="9" t="s">
        <v>27</v>
      </c>
      <c r="P268" s="10">
        <v>2000</v>
      </c>
      <c r="Q268" s="2" t="e">
        <f>T237</f>
        <v>#REF!</v>
      </c>
      <c r="R268" s="2">
        <v>0</v>
      </c>
      <c r="S268" s="9">
        <v>0</v>
      </c>
      <c r="T268" s="2" t="e">
        <f>Q268+R268-S268</f>
        <v>#REF!</v>
      </c>
    </row>
    <row r="269" spans="1:20" ht="15.75" hidden="1" customHeight="1" thickBot="1">
      <c r="A269" s="6" t="s">
        <v>26</v>
      </c>
      <c r="B269" s="5">
        <v>2200</v>
      </c>
      <c r="C269" s="2" t="e">
        <f>C270+C271</f>
        <v>#REF!</v>
      </c>
      <c r="D269" s="2"/>
      <c r="E269" s="2"/>
      <c r="F269" s="2"/>
      <c r="H269" s="6" t="s">
        <v>26</v>
      </c>
      <c r="I269" s="5">
        <v>2200</v>
      </c>
      <c r="J269" s="2" t="e">
        <f>M238</f>
        <v>#REF!</v>
      </c>
      <c r="K269" s="2">
        <v>0</v>
      </c>
      <c r="L269" s="2"/>
      <c r="M269" s="2" t="e">
        <f>J269+K269-L269</f>
        <v>#REF!</v>
      </c>
      <c r="O269" s="6" t="s">
        <v>26</v>
      </c>
      <c r="P269" s="5">
        <v>2200</v>
      </c>
      <c r="Q269" s="2" t="e">
        <f>T238</f>
        <v>#REF!</v>
      </c>
      <c r="R269" s="2">
        <v>0</v>
      </c>
      <c r="S269" s="2"/>
      <c r="T269" s="2" t="e">
        <f>Q269+R269-S269</f>
        <v>#REF!</v>
      </c>
    </row>
    <row r="270" spans="1:20" ht="15.75" hidden="1" customHeight="1" thickBot="1">
      <c r="A270" s="4" t="s">
        <v>25</v>
      </c>
      <c r="B270" s="3">
        <v>2210</v>
      </c>
      <c r="C270" s="2" t="e">
        <f>#REF!</f>
        <v>#REF!</v>
      </c>
      <c r="D270" s="2"/>
      <c r="E270" s="2"/>
      <c r="F270" s="2"/>
      <c r="H270" s="4" t="s">
        <v>25</v>
      </c>
      <c r="I270" s="3">
        <v>2210</v>
      </c>
      <c r="J270" s="2" t="e">
        <f>#REF!</f>
        <v>#REF!</v>
      </c>
      <c r="K270" s="2"/>
      <c r="L270" s="2"/>
      <c r="M270" s="2" t="e">
        <f>J270+K270-L270</f>
        <v>#REF!</v>
      </c>
      <c r="O270" s="4" t="s">
        <v>25</v>
      </c>
      <c r="P270" s="3">
        <v>2210</v>
      </c>
      <c r="Q270" s="2" t="e">
        <f>#REF!</f>
        <v>#REF!</v>
      </c>
      <c r="R270" s="2"/>
      <c r="S270" s="2"/>
      <c r="T270" s="2" t="e">
        <f>Q270+R270-S270</f>
        <v>#REF!</v>
      </c>
    </row>
    <row r="271" spans="1:20" ht="15.75" hidden="1" customHeight="1" thickBot="1">
      <c r="A271" s="4" t="s">
        <v>24</v>
      </c>
      <c r="B271" s="3">
        <v>2220</v>
      </c>
      <c r="C271" s="2">
        <f>F239</f>
        <v>0</v>
      </c>
      <c r="D271" s="2"/>
      <c r="E271" s="2"/>
      <c r="F271" s="2"/>
      <c r="H271" s="4" t="s">
        <v>24</v>
      </c>
      <c r="I271" s="3">
        <v>2220</v>
      </c>
      <c r="J271" s="2">
        <f>M239</f>
        <v>0</v>
      </c>
      <c r="K271" s="2"/>
      <c r="L271" s="2"/>
      <c r="M271" s="2">
        <f>J271+K271-L271</f>
        <v>0</v>
      </c>
      <c r="O271" s="4" t="s">
        <v>24</v>
      </c>
      <c r="P271" s="3">
        <v>2220</v>
      </c>
      <c r="Q271" s="2">
        <f>T239</f>
        <v>0</v>
      </c>
      <c r="R271" s="2"/>
      <c r="S271" s="2"/>
      <c r="T271" s="2">
        <f>Q271+R271-S271</f>
        <v>0</v>
      </c>
    </row>
    <row r="272" spans="1:20" ht="15.75" hidden="1" customHeight="1" thickBot="1">
      <c r="A272" s="4" t="s">
        <v>23</v>
      </c>
      <c r="B272" s="3">
        <v>2240</v>
      </c>
      <c r="C272" s="2">
        <f>F240</f>
        <v>6823.7000000000035</v>
      </c>
      <c r="D272" s="2">
        <f>D284+D285+D286+D287</f>
        <v>0</v>
      </c>
      <c r="E272" s="2">
        <f>E284+E285+E286+E287</f>
        <v>0</v>
      </c>
      <c r="F272" s="2">
        <f>C272+D272-E272</f>
        <v>6823.7000000000035</v>
      </c>
      <c r="H272" s="4" t="s">
        <v>23</v>
      </c>
      <c r="I272" s="3">
        <v>2240</v>
      </c>
      <c r="J272" s="2">
        <f>M240</f>
        <v>0</v>
      </c>
      <c r="K272" s="2">
        <f>K284+K285+K286+K287</f>
        <v>0</v>
      </c>
      <c r="L272" s="2">
        <f>L284+L285+L286+L287</f>
        <v>0</v>
      </c>
      <c r="M272" s="2">
        <f>J272+K272-L272</f>
        <v>0</v>
      </c>
      <c r="O272" s="4" t="s">
        <v>23</v>
      </c>
      <c r="P272" s="3">
        <v>2240</v>
      </c>
      <c r="Q272" s="2">
        <f>T240</f>
        <v>0</v>
      </c>
      <c r="R272" s="2">
        <f>R284+R285+R286+R287</f>
        <v>0</v>
      </c>
      <c r="S272" s="2">
        <f>S284+S285+S286+S287</f>
        <v>0</v>
      </c>
      <c r="T272" s="2">
        <f>Q272+R272-S272</f>
        <v>0</v>
      </c>
    </row>
    <row r="273" spans="1:20" ht="15.75" hidden="1" customHeight="1" thickBot="1">
      <c r="A273" s="4" t="s">
        <v>22</v>
      </c>
      <c r="B273" s="3">
        <v>2240</v>
      </c>
      <c r="C273" s="2">
        <f>F241</f>
        <v>0</v>
      </c>
      <c r="D273" s="2"/>
      <c r="E273" s="2"/>
      <c r="F273" s="2">
        <f>C273+D273-E273</f>
        <v>0</v>
      </c>
      <c r="H273" s="4"/>
      <c r="I273" s="3"/>
      <c r="J273" s="2"/>
      <c r="K273" s="2"/>
      <c r="L273" s="2"/>
      <c r="M273" s="2"/>
      <c r="O273" s="4"/>
      <c r="P273" s="3"/>
      <c r="Q273" s="2"/>
      <c r="R273" s="2"/>
      <c r="S273" s="2"/>
      <c r="T273" s="2"/>
    </row>
    <row r="274" spans="1:20" ht="15.75" hidden="1" customHeight="1" thickBot="1">
      <c r="A274" s="4" t="s">
        <v>21</v>
      </c>
      <c r="B274" s="3">
        <v>2240</v>
      </c>
      <c r="C274" s="2">
        <f>F242</f>
        <v>1120.3200000000002</v>
      </c>
      <c r="D274" s="2"/>
      <c r="E274" s="2"/>
      <c r="F274" s="2">
        <f>C274+D274-E274</f>
        <v>1120.3200000000002</v>
      </c>
      <c r="H274" s="4"/>
      <c r="I274" s="3"/>
      <c r="J274" s="2"/>
      <c r="K274" s="2"/>
      <c r="L274" s="2"/>
      <c r="M274" s="2"/>
      <c r="O274" s="4"/>
      <c r="P274" s="3"/>
      <c r="Q274" s="2"/>
      <c r="R274" s="2"/>
      <c r="S274" s="2"/>
      <c r="T274" s="2"/>
    </row>
    <row r="275" spans="1:20" ht="15.75" hidden="1" customHeight="1" thickBot="1">
      <c r="A275" s="4" t="s">
        <v>20</v>
      </c>
      <c r="B275" s="3">
        <v>2240</v>
      </c>
      <c r="C275" s="2">
        <f>F243</f>
        <v>2800</v>
      </c>
      <c r="D275" s="2"/>
      <c r="E275" s="2">
        <v>700</v>
      </c>
      <c r="F275" s="2">
        <f>C275+D275-E275</f>
        <v>2100</v>
      </c>
      <c r="H275" s="4"/>
      <c r="I275" s="3"/>
      <c r="J275" s="2"/>
      <c r="K275" s="2"/>
      <c r="L275" s="2"/>
      <c r="M275" s="2"/>
      <c r="O275" s="4"/>
      <c r="P275" s="3"/>
      <c r="Q275" s="2"/>
      <c r="R275" s="2"/>
      <c r="S275" s="2"/>
      <c r="T275" s="2"/>
    </row>
    <row r="276" spans="1:20" ht="15.75" hidden="1" customHeight="1" thickBot="1">
      <c r="A276" s="4" t="s">
        <v>19</v>
      </c>
      <c r="B276" s="3">
        <v>2240</v>
      </c>
      <c r="C276" s="2">
        <f>F244</f>
        <v>0.2800000000000864</v>
      </c>
      <c r="D276" s="2"/>
      <c r="E276" s="2"/>
      <c r="F276" s="2">
        <f>C276+D276-E276</f>
        <v>0.2800000000000864</v>
      </c>
      <c r="H276" s="4"/>
      <c r="I276" s="3"/>
      <c r="J276" s="2"/>
      <c r="K276" s="2"/>
      <c r="L276" s="2"/>
      <c r="M276" s="2"/>
      <c r="O276" s="4"/>
      <c r="P276" s="3"/>
      <c r="Q276" s="2"/>
      <c r="R276" s="2"/>
      <c r="S276" s="2"/>
      <c r="T276" s="2"/>
    </row>
    <row r="277" spans="1:20" ht="15.75" hidden="1" customHeight="1" thickBot="1">
      <c r="A277" s="4" t="s">
        <v>18</v>
      </c>
      <c r="B277" s="3">
        <v>2240</v>
      </c>
      <c r="C277" s="2">
        <f>F245</f>
        <v>1782.5</v>
      </c>
      <c r="D277" s="3"/>
      <c r="E277" s="3">
        <v>445.6</v>
      </c>
      <c r="F277" s="2">
        <f>C277+D277-E277</f>
        <v>1336.9</v>
      </c>
      <c r="H277" s="4"/>
      <c r="I277" s="3"/>
      <c r="J277" s="2"/>
      <c r="K277" s="2"/>
      <c r="L277" s="2"/>
      <c r="M277" s="2"/>
      <c r="O277" s="4"/>
      <c r="P277" s="3"/>
      <c r="Q277" s="2"/>
      <c r="R277" s="2"/>
      <c r="S277" s="2"/>
      <c r="T277" s="2"/>
    </row>
    <row r="278" spans="1:20" ht="15.75" hidden="1" customHeight="1" thickBot="1">
      <c r="A278" s="4" t="s">
        <v>17</v>
      </c>
      <c r="B278" s="3">
        <v>2240</v>
      </c>
      <c r="C278" s="2">
        <f>F246</f>
        <v>0</v>
      </c>
      <c r="D278" s="3"/>
      <c r="E278" s="3">
        <v>0</v>
      </c>
      <c r="F278" s="2">
        <f>C278+D278-E278</f>
        <v>0</v>
      </c>
      <c r="H278" s="4"/>
      <c r="I278" s="3"/>
      <c r="J278" s="2"/>
      <c r="K278" s="2"/>
      <c r="L278" s="2"/>
      <c r="M278" s="2"/>
      <c r="O278" s="4"/>
      <c r="P278" s="3"/>
      <c r="Q278" s="2"/>
      <c r="R278" s="2"/>
      <c r="S278" s="2"/>
      <c r="T278" s="2"/>
    </row>
    <row r="279" spans="1:20" ht="15.75" hidden="1" customHeight="1" thickBot="1">
      <c r="A279" s="4" t="s">
        <v>16</v>
      </c>
      <c r="B279" s="3">
        <v>2240</v>
      </c>
      <c r="C279" s="2">
        <f>F247</f>
        <v>0</v>
      </c>
      <c r="D279" s="3"/>
      <c r="E279" s="3">
        <v>0</v>
      </c>
      <c r="F279" s="2">
        <f>C279+D279-E279</f>
        <v>0</v>
      </c>
      <c r="H279" s="4"/>
      <c r="I279" s="3"/>
      <c r="J279" s="2"/>
      <c r="K279" s="2"/>
      <c r="L279" s="2"/>
      <c r="M279" s="2"/>
      <c r="O279" s="4"/>
      <c r="P279" s="3"/>
      <c r="Q279" s="2"/>
      <c r="R279" s="2"/>
      <c r="S279" s="2"/>
      <c r="T279" s="2"/>
    </row>
    <row r="280" spans="1:20" ht="15.75" hidden="1" customHeight="1" thickBot="1">
      <c r="A280" s="4" t="s">
        <v>15</v>
      </c>
      <c r="B280" s="3">
        <v>2240</v>
      </c>
      <c r="C280" s="2">
        <f>F248</f>
        <v>0</v>
      </c>
      <c r="D280" s="3"/>
      <c r="E280" s="3">
        <v>0</v>
      </c>
      <c r="F280" s="2">
        <f>C280+D280-E280</f>
        <v>0</v>
      </c>
      <c r="H280" s="4"/>
      <c r="I280" s="3"/>
      <c r="J280" s="2"/>
      <c r="K280" s="2"/>
      <c r="L280" s="2"/>
      <c r="M280" s="2"/>
      <c r="O280" s="4"/>
      <c r="P280" s="3"/>
      <c r="Q280" s="2"/>
      <c r="R280" s="2"/>
      <c r="S280" s="2"/>
      <c r="T280" s="2"/>
    </row>
    <row r="281" spans="1:20" ht="15.75" hidden="1" customHeight="1" thickBot="1">
      <c r="A281" s="4" t="s">
        <v>14</v>
      </c>
      <c r="B281" s="3">
        <v>2240</v>
      </c>
      <c r="C281" s="2">
        <f>F249</f>
        <v>970</v>
      </c>
      <c r="D281" s="3"/>
      <c r="E281" s="3">
        <v>0</v>
      </c>
      <c r="F281" s="2">
        <f>C281+D281-E281</f>
        <v>970</v>
      </c>
      <c r="H281" s="4"/>
      <c r="I281" s="3"/>
      <c r="J281" s="2"/>
      <c r="K281" s="2"/>
      <c r="L281" s="2"/>
      <c r="M281" s="2"/>
      <c r="O281" s="4"/>
      <c r="P281" s="3"/>
      <c r="Q281" s="2"/>
      <c r="R281" s="2"/>
      <c r="S281" s="2"/>
      <c r="T281" s="2"/>
    </row>
    <row r="282" spans="1:20" ht="15.75" hidden="1" customHeight="1" thickBot="1">
      <c r="A282" s="4" t="s">
        <v>13</v>
      </c>
      <c r="B282" s="3">
        <v>2240</v>
      </c>
      <c r="C282" s="2">
        <f>F250</f>
        <v>0</v>
      </c>
      <c r="D282" s="3"/>
      <c r="E282" s="3">
        <v>0</v>
      </c>
      <c r="F282" s="2">
        <f>C282+D282-E282</f>
        <v>0</v>
      </c>
      <c r="H282" s="4"/>
      <c r="I282" s="3"/>
      <c r="J282" s="2"/>
      <c r="K282" s="2"/>
      <c r="L282" s="2"/>
      <c r="M282" s="2"/>
      <c r="O282" s="4"/>
      <c r="P282" s="3"/>
      <c r="Q282" s="2"/>
      <c r="R282" s="2"/>
      <c r="S282" s="2"/>
      <c r="T282" s="2"/>
    </row>
    <row r="283" spans="1:20" ht="15.75" hidden="1" customHeight="1" thickBot="1">
      <c r="A283" s="4" t="s">
        <v>12</v>
      </c>
      <c r="B283" s="3">
        <v>2240</v>
      </c>
      <c r="C283" s="2">
        <f>F251</f>
        <v>0</v>
      </c>
      <c r="D283" s="2"/>
      <c r="E283" s="2"/>
      <c r="F283" s="2">
        <f>C283+D283-E283</f>
        <v>0</v>
      </c>
      <c r="H283" s="4"/>
      <c r="I283" s="3"/>
      <c r="J283" s="2"/>
      <c r="K283" s="2"/>
      <c r="L283" s="2"/>
      <c r="M283" s="2"/>
      <c r="O283" s="4"/>
      <c r="P283" s="3"/>
      <c r="Q283" s="2"/>
      <c r="R283" s="2"/>
      <c r="S283" s="2"/>
      <c r="T283" s="2"/>
    </row>
    <row r="284" spans="1:20" ht="15.75" hidden="1" customHeight="1" thickBot="1">
      <c r="A284" s="4" t="s">
        <v>11</v>
      </c>
      <c r="B284" s="3">
        <v>2270</v>
      </c>
      <c r="C284" s="2">
        <f>F252</f>
        <v>1099916.8499999999</v>
      </c>
      <c r="D284" s="2"/>
      <c r="E284" s="2"/>
      <c r="F284" s="2">
        <f>C284+D284-E284</f>
        <v>1099916.8499999999</v>
      </c>
      <c r="H284" s="4" t="s">
        <v>11</v>
      </c>
      <c r="I284" s="3">
        <v>2270</v>
      </c>
      <c r="J284" s="2">
        <f>M252</f>
        <v>0</v>
      </c>
      <c r="K284" s="2"/>
      <c r="L284" s="2"/>
      <c r="M284" s="2">
        <f>J284+K284-L284</f>
        <v>0</v>
      </c>
      <c r="O284" s="4" t="s">
        <v>11</v>
      </c>
      <c r="P284" s="3">
        <v>2270</v>
      </c>
      <c r="Q284" s="2">
        <f>T252</f>
        <v>0</v>
      </c>
      <c r="R284" s="2"/>
      <c r="S284" s="2"/>
      <c r="T284" s="2">
        <f>Q284+R284-S284</f>
        <v>0</v>
      </c>
    </row>
    <row r="285" spans="1:20" ht="15.75" hidden="1" customHeight="1" thickBot="1">
      <c r="A285" s="8" t="s">
        <v>10</v>
      </c>
      <c r="B285" s="2">
        <v>2271</v>
      </c>
      <c r="C285" s="2">
        <f>F253</f>
        <v>15370.739999999998</v>
      </c>
      <c r="D285" s="2"/>
      <c r="E285" s="2"/>
      <c r="F285" s="2">
        <f>C285+D285-E285</f>
        <v>15370.739999999998</v>
      </c>
      <c r="H285" s="8" t="s">
        <v>10</v>
      </c>
      <c r="I285" s="2">
        <v>2271</v>
      </c>
      <c r="J285" s="2">
        <f>M253</f>
        <v>0</v>
      </c>
      <c r="K285" s="2"/>
      <c r="L285" s="2"/>
      <c r="M285" s="2">
        <f>J285+K285-L285</f>
        <v>0</v>
      </c>
      <c r="O285" s="8" t="s">
        <v>10</v>
      </c>
      <c r="P285" s="2">
        <v>2271</v>
      </c>
      <c r="Q285" s="2">
        <f>T253</f>
        <v>0</v>
      </c>
      <c r="R285" s="2"/>
      <c r="S285" s="2"/>
      <c r="T285" s="2">
        <f>Q285+R285-S285</f>
        <v>0</v>
      </c>
    </row>
    <row r="286" spans="1:20" ht="15.75" hidden="1" customHeight="1" thickBot="1">
      <c r="A286" s="8" t="s">
        <v>9</v>
      </c>
      <c r="B286" s="2">
        <v>2272</v>
      </c>
      <c r="C286" s="2">
        <f>F254</f>
        <v>1629.1500000000003</v>
      </c>
      <c r="D286" s="2"/>
      <c r="E286" s="2"/>
      <c r="F286" s="2">
        <f>C286+D286-E286</f>
        <v>1629.1500000000003</v>
      </c>
      <c r="H286" s="8" t="s">
        <v>9</v>
      </c>
      <c r="I286" s="2">
        <v>2272</v>
      </c>
      <c r="J286" s="2">
        <f>M254</f>
        <v>0</v>
      </c>
      <c r="K286" s="2"/>
      <c r="L286" s="2"/>
      <c r="M286" s="2">
        <f>J286+K286-L286</f>
        <v>0</v>
      </c>
      <c r="O286" s="8" t="s">
        <v>9</v>
      </c>
      <c r="P286" s="2">
        <v>2272</v>
      </c>
      <c r="Q286" s="2">
        <f>T254</f>
        <v>0</v>
      </c>
      <c r="R286" s="2"/>
      <c r="S286" s="2"/>
      <c r="T286" s="2">
        <f>Q286+R286-S286</f>
        <v>0</v>
      </c>
    </row>
    <row r="287" spans="1:20" ht="15.75" hidden="1" customHeight="1" thickBot="1">
      <c r="A287" s="8" t="s">
        <v>8</v>
      </c>
      <c r="B287" s="2">
        <v>2273</v>
      </c>
      <c r="C287" s="2">
        <f>F255</f>
        <v>250439.83000000002</v>
      </c>
      <c r="D287" s="2"/>
      <c r="E287" s="2"/>
      <c r="F287" s="2">
        <f>C287+D287-E287</f>
        <v>250439.83000000002</v>
      </c>
      <c r="H287" s="8" t="s">
        <v>8</v>
      </c>
      <c r="I287" s="2">
        <v>2273</v>
      </c>
      <c r="J287" s="2">
        <f>M255</f>
        <v>0</v>
      </c>
      <c r="K287" s="2"/>
      <c r="L287" s="2"/>
      <c r="M287" s="2">
        <f>J287+K287-L287</f>
        <v>0</v>
      </c>
      <c r="O287" s="8" t="s">
        <v>8</v>
      </c>
      <c r="P287" s="2">
        <v>2273</v>
      </c>
      <c r="Q287" s="2">
        <f>T255</f>
        <v>0</v>
      </c>
      <c r="R287" s="2"/>
      <c r="S287" s="2"/>
      <c r="T287" s="2">
        <f>Q287+R287-S287</f>
        <v>0</v>
      </c>
    </row>
    <row r="288" spans="1:20" ht="15.75" hidden="1" customHeight="1" thickBot="1">
      <c r="A288" s="8" t="s">
        <v>7</v>
      </c>
      <c r="B288" s="2">
        <v>2274</v>
      </c>
      <c r="C288" s="2">
        <f>F256</f>
        <v>814188</v>
      </c>
      <c r="D288" s="2">
        <f>D289</f>
        <v>0</v>
      </c>
      <c r="E288" s="2">
        <f>E289</f>
        <v>0</v>
      </c>
      <c r="F288" s="2">
        <f>C288+D288-E288</f>
        <v>814188</v>
      </c>
      <c r="H288" s="8" t="s">
        <v>7</v>
      </c>
      <c r="I288" s="2">
        <v>2274</v>
      </c>
      <c r="J288" s="2">
        <f>M256</f>
        <v>0</v>
      </c>
      <c r="K288" s="2">
        <f>K289</f>
        <v>0</v>
      </c>
      <c r="L288" s="2">
        <f>L289</f>
        <v>0</v>
      </c>
      <c r="M288" s="2">
        <f>J288+K288-L288</f>
        <v>0</v>
      </c>
      <c r="O288" s="8" t="s">
        <v>7</v>
      </c>
      <c r="P288" s="2">
        <v>2274</v>
      </c>
      <c r="Q288" s="2">
        <f>T256</f>
        <v>0</v>
      </c>
      <c r="R288" s="2">
        <f>R289</f>
        <v>0</v>
      </c>
      <c r="S288" s="2">
        <f>S289</f>
        <v>0</v>
      </c>
      <c r="T288" s="2">
        <f>Q288+R288-S288</f>
        <v>0</v>
      </c>
    </row>
    <row r="289" spans="1:20" ht="15.75" hidden="1" customHeight="1" thickBot="1">
      <c r="A289" s="6" t="s">
        <v>6</v>
      </c>
      <c r="B289" s="5">
        <v>2700</v>
      </c>
      <c r="C289" s="2">
        <f>F257</f>
        <v>0</v>
      </c>
      <c r="D289" s="2"/>
      <c r="E289" s="2"/>
      <c r="F289" s="2">
        <f>C289+D289-E289</f>
        <v>0</v>
      </c>
      <c r="H289" s="6" t="s">
        <v>6</v>
      </c>
      <c r="I289" s="5">
        <v>2700</v>
      </c>
      <c r="J289" s="2" t="e">
        <f>M257</f>
        <v>#REF!</v>
      </c>
      <c r="K289" s="2"/>
      <c r="L289" s="2"/>
      <c r="M289" s="2" t="e">
        <f>J289+K289-L289</f>
        <v>#REF!</v>
      </c>
      <c r="O289" s="6" t="s">
        <v>6</v>
      </c>
      <c r="P289" s="5">
        <v>2700</v>
      </c>
      <c r="Q289" s="2" t="e">
        <f>T257</f>
        <v>#REF!</v>
      </c>
      <c r="R289" s="2"/>
      <c r="S289" s="2"/>
      <c r="T289" s="2" t="e">
        <f>Q289+R289-S289</f>
        <v>#REF!</v>
      </c>
    </row>
    <row r="290" spans="1:20" ht="15.75" hidden="1" customHeight="1" thickBot="1">
      <c r="A290" s="4" t="s">
        <v>5</v>
      </c>
      <c r="B290" s="3">
        <v>2730</v>
      </c>
      <c r="C290" s="2">
        <f>F258</f>
        <v>0</v>
      </c>
      <c r="D290" s="2">
        <f>D291</f>
        <v>0</v>
      </c>
      <c r="E290" s="2">
        <f>E291</f>
        <v>0</v>
      </c>
      <c r="F290" s="2">
        <f>C290+D290-E290</f>
        <v>0</v>
      </c>
      <c r="H290" s="4" t="s">
        <v>5</v>
      </c>
      <c r="I290" s="3">
        <v>2730</v>
      </c>
      <c r="J290" s="2" t="e">
        <f>M258</f>
        <v>#REF!</v>
      </c>
      <c r="K290" s="2">
        <f>K291</f>
        <v>0</v>
      </c>
      <c r="L290" s="2">
        <f>L291</f>
        <v>0</v>
      </c>
      <c r="M290" s="2" t="e">
        <f>J290+K290-L290</f>
        <v>#REF!</v>
      </c>
      <c r="O290" s="4" t="s">
        <v>5</v>
      </c>
      <c r="P290" s="3">
        <v>2730</v>
      </c>
      <c r="Q290" s="2" t="e">
        <f>T258</f>
        <v>#REF!</v>
      </c>
      <c r="R290" s="2">
        <f>R291</f>
        <v>0</v>
      </c>
      <c r="S290" s="2">
        <f>S291</f>
        <v>0</v>
      </c>
      <c r="T290" s="2" t="e">
        <f>Q290+R290-S290</f>
        <v>#REF!</v>
      </c>
    </row>
    <row r="291" spans="1:20" ht="15.75" hidden="1" customHeight="1" thickBot="1">
      <c r="A291" s="7" t="s">
        <v>4</v>
      </c>
      <c r="B291" s="5">
        <v>3000</v>
      </c>
      <c r="C291" s="2">
        <f>F259</f>
        <v>0</v>
      </c>
      <c r="D291" s="2">
        <f>D292+D293+D294</f>
        <v>0</v>
      </c>
      <c r="E291" s="2">
        <f>E292+E293+E294</f>
        <v>0</v>
      </c>
      <c r="F291" s="2">
        <f>C291+D291-E291</f>
        <v>0</v>
      </c>
      <c r="H291" s="7" t="s">
        <v>4</v>
      </c>
      <c r="I291" s="5">
        <v>3000</v>
      </c>
      <c r="J291" s="2" t="e">
        <f>M259</f>
        <v>#REF!</v>
      </c>
      <c r="K291" s="2">
        <f>K292+K293+K294</f>
        <v>0</v>
      </c>
      <c r="L291" s="2">
        <f>L292+L293+L294</f>
        <v>0</v>
      </c>
      <c r="M291" s="2" t="e">
        <f>J291+K291-L291</f>
        <v>#REF!</v>
      </c>
      <c r="O291" s="7" t="s">
        <v>4</v>
      </c>
      <c r="P291" s="5">
        <v>3000</v>
      </c>
      <c r="Q291" s="2" t="e">
        <f>T259</f>
        <v>#REF!</v>
      </c>
      <c r="R291" s="2">
        <f>R292+R293+R294</f>
        <v>0</v>
      </c>
      <c r="S291" s="2">
        <f>S292+S293+S294</f>
        <v>0</v>
      </c>
      <c r="T291" s="2" t="e">
        <f>Q291+R291-S291</f>
        <v>#REF!</v>
      </c>
    </row>
    <row r="292" spans="1:20" ht="15.75" hidden="1" customHeight="1" thickBot="1">
      <c r="A292" s="6" t="s">
        <v>3</v>
      </c>
      <c r="B292" s="5">
        <v>3100</v>
      </c>
      <c r="C292" s="2">
        <f>F260</f>
        <v>0</v>
      </c>
      <c r="D292" s="2"/>
      <c r="E292" s="2"/>
      <c r="F292" s="2">
        <f>C292+D292-E292</f>
        <v>0</v>
      </c>
      <c r="H292" s="6" t="s">
        <v>3</v>
      </c>
      <c r="I292" s="5">
        <v>3100</v>
      </c>
      <c r="J292" s="2" t="e">
        <f>M260</f>
        <v>#REF!</v>
      </c>
      <c r="K292" s="2"/>
      <c r="L292" s="2"/>
      <c r="M292" s="2" t="e">
        <f>J292+K292-L292</f>
        <v>#REF!</v>
      </c>
      <c r="O292" s="6" t="s">
        <v>3</v>
      </c>
      <c r="P292" s="5">
        <v>3100</v>
      </c>
      <c r="Q292" s="2" t="e">
        <f>T260</f>
        <v>#REF!</v>
      </c>
      <c r="R292" s="2"/>
      <c r="S292" s="2"/>
      <c r="T292" s="2" t="e">
        <f>Q292+R292-S292</f>
        <v>#REF!</v>
      </c>
    </row>
    <row r="293" spans="1:20" ht="15.75" hidden="1" customHeight="1" thickBot="1">
      <c r="A293" s="4" t="s">
        <v>2</v>
      </c>
      <c r="B293" s="3">
        <v>3110</v>
      </c>
      <c r="C293" s="2">
        <f>F261</f>
        <v>0</v>
      </c>
      <c r="D293" s="2"/>
      <c r="E293" s="2"/>
      <c r="F293" s="2">
        <f>C293+D293-E293</f>
        <v>0</v>
      </c>
      <c r="H293" s="4" t="s">
        <v>2</v>
      </c>
      <c r="I293" s="3">
        <v>3110</v>
      </c>
      <c r="J293" s="2">
        <f>M261</f>
        <v>0</v>
      </c>
      <c r="K293" s="2"/>
      <c r="L293" s="2"/>
      <c r="M293" s="2">
        <f>J293+K293-L293</f>
        <v>0</v>
      </c>
      <c r="O293" s="4" t="s">
        <v>2</v>
      </c>
      <c r="P293" s="3">
        <v>3110</v>
      </c>
      <c r="Q293" s="2">
        <f>T261</f>
        <v>0</v>
      </c>
      <c r="R293" s="2"/>
      <c r="S293" s="2"/>
      <c r="T293" s="2">
        <f>Q293+R293-S293</f>
        <v>0</v>
      </c>
    </row>
    <row r="294" spans="1:20" ht="15.75" hidden="1" customHeight="1" thickBot="1">
      <c r="A294" s="4" t="s">
        <v>1</v>
      </c>
      <c r="B294" s="3">
        <v>3120</v>
      </c>
      <c r="C294" s="2">
        <f>F262</f>
        <v>0</v>
      </c>
      <c r="D294" s="2"/>
      <c r="E294" s="2"/>
      <c r="F294" s="2">
        <f>C294+D294-E294</f>
        <v>0</v>
      </c>
      <c r="H294" s="4" t="s">
        <v>1</v>
      </c>
      <c r="I294" s="3">
        <v>3120</v>
      </c>
      <c r="J294" s="2">
        <f>M262</f>
        <v>0</v>
      </c>
      <c r="K294" s="2"/>
      <c r="L294" s="2"/>
      <c r="M294" s="2">
        <f>J294+K294-L294</f>
        <v>0</v>
      </c>
      <c r="O294" s="4" t="s">
        <v>1</v>
      </c>
      <c r="P294" s="3">
        <v>3120</v>
      </c>
      <c r="Q294" s="2">
        <f>T262</f>
        <v>0</v>
      </c>
      <c r="R294" s="2"/>
      <c r="S294" s="2"/>
      <c r="T294" s="2">
        <f>Q294+R294-S294</f>
        <v>0</v>
      </c>
    </row>
    <row r="295" spans="1:20" ht="15.75" hidden="1" customHeight="1" thickBot="1">
      <c r="A295" s="4" t="s">
        <v>0</v>
      </c>
      <c r="B295" s="3">
        <v>3130</v>
      </c>
      <c r="C295" s="2">
        <f>F263</f>
        <v>0</v>
      </c>
      <c r="D295" s="2"/>
      <c r="E295" s="2"/>
      <c r="F295" s="2">
        <f>C295+D295-E295</f>
        <v>0</v>
      </c>
      <c r="H295" s="4" t="s">
        <v>0</v>
      </c>
      <c r="I295" s="3">
        <v>3130</v>
      </c>
      <c r="J295" s="2">
        <f>M263</f>
        <v>0</v>
      </c>
      <c r="K295" s="2"/>
      <c r="L295" s="2"/>
      <c r="M295" s="2">
        <f>J295+K295-L295</f>
        <v>0</v>
      </c>
      <c r="O295" s="4" t="s">
        <v>0</v>
      </c>
      <c r="P295" s="3">
        <v>3130</v>
      </c>
      <c r="Q295" s="2">
        <f>T263</f>
        <v>0</v>
      </c>
      <c r="R295" s="2"/>
      <c r="S295" s="2"/>
      <c r="T295" s="2">
        <f>Q295+R295-S295</f>
        <v>0</v>
      </c>
    </row>
    <row r="296" spans="1:20" ht="15.75" hidden="1" customHeight="1" thickBot="1"/>
    <row r="297" spans="1:20" ht="45" hidden="1" customHeight="1" thickBot="1">
      <c r="A297" s="9" t="s">
        <v>35</v>
      </c>
      <c r="B297" s="12" t="s">
        <v>34</v>
      </c>
      <c r="C297" s="12" t="s">
        <v>43</v>
      </c>
      <c r="D297" s="12" t="s">
        <v>42</v>
      </c>
      <c r="E297" s="12" t="s">
        <v>41</v>
      </c>
      <c r="F297" s="12" t="s">
        <v>40</v>
      </c>
      <c r="H297" s="9" t="s">
        <v>35</v>
      </c>
      <c r="I297" s="12" t="s">
        <v>34</v>
      </c>
      <c r="J297" s="12" t="s">
        <v>43</v>
      </c>
      <c r="K297" s="12" t="s">
        <v>42</v>
      </c>
      <c r="L297" s="12" t="s">
        <v>41</v>
      </c>
      <c r="M297" s="12" t="s">
        <v>40</v>
      </c>
      <c r="O297" s="9" t="s">
        <v>35</v>
      </c>
      <c r="P297" s="12" t="s">
        <v>34</v>
      </c>
      <c r="Q297" s="12" t="s">
        <v>43</v>
      </c>
      <c r="R297" s="12" t="s">
        <v>42</v>
      </c>
      <c r="S297" s="12" t="s">
        <v>41</v>
      </c>
      <c r="T297" s="12" t="s">
        <v>40</v>
      </c>
    </row>
    <row r="298" spans="1:20" ht="15.75" hidden="1" customHeight="1" thickBot="1">
      <c r="A298" s="7">
        <v>1</v>
      </c>
      <c r="B298" s="5">
        <v>2</v>
      </c>
      <c r="C298" s="5">
        <v>3</v>
      </c>
      <c r="D298" s="5">
        <v>4</v>
      </c>
      <c r="E298" s="5">
        <v>5</v>
      </c>
      <c r="F298" s="5">
        <v>6</v>
      </c>
      <c r="H298" s="7">
        <v>1</v>
      </c>
      <c r="I298" s="5">
        <v>2</v>
      </c>
      <c r="J298" s="5">
        <v>3</v>
      </c>
      <c r="K298" s="5">
        <v>4</v>
      </c>
      <c r="L298" s="5">
        <v>5</v>
      </c>
      <c r="M298" s="5">
        <v>6</v>
      </c>
      <c r="O298" s="7">
        <v>1</v>
      </c>
      <c r="P298" s="5">
        <v>2</v>
      </c>
      <c r="Q298" s="5">
        <v>3</v>
      </c>
      <c r="R298" s="5">
        <v>4</v>
      </c>
      <c r="S298" s="5">
        <v>5</v>
      </c>
      <c r="T298" s="5">
        <v>6</v>
      </c>
    </row>
    <row r="299" spans="1:20" ht="15.75" hidden="1" customHeight="1" thickBot="1">
      <c r="A299" s="7" t="s">
        <v>29</v>
      </c>
      <c r="B299" s="5" t="s">
        <v>28</v>
      </c>
      <c r="C299" s="2">
        <f>F267</f>
        <v>1224079.8799999999</v>
      </c>
      <c r="D299" s="2">
        <v>0</v>
      </c>
      <c r="E299" s="2">
        <v>0</v>
      </c>
      <c r="F299" s="2">
        <f>C299+D299-E299</f>
        <v>1224079.8799999999</v>
      </c>
      <c r="H299" s="7" t="s">
        <v>29</v>
      </c>
      <c r="I299" s="5" t="s">
        <v>28</v>
      </c>
      <c r="J299" s="2" t="e">
        <f>M267</f>
        <v>#REF!</v>
      </c>
      <c r="K299" s="2">
        <v>0</v>
      </c>
      <c r="L299" s="2">
        <v>0</v>
      </c>
      <c r="M299" s="2" t="e">
        <f>J299+K299-L299</f>
        <v>#REF!</v>
      </c>
      <c r="O299" s="7" t="s">
        <v>29</v>
      </c>
      <c r="P299" s="5" t="s">
        <v>28</v>
      </c>
      <c r="Q299" s="2" t="e">
        <f>T267</f>
        <v>#REF!</v>
      </c>
      <c r="R299" s="2">
        <v>0</v>
      </c>
      <c r="S299" s="2">
        <v>0</v>
      </c>
      <c r="T299" s="2" t="e">
        <f>Q299+R299-S299</f>
        <v>#REF!</v>
      </c>
    </row>
    <row r="300" spans="1:20" ht="15.75" hidden="1" customHeight="1" thickBot="1">
      <c r="A300" s="9" t="s">
        <v>27</v>
      </c>
      <c r="B300" s="11">
        <v>2000</v>
      </c>
      <c r="C300" s="2">
        <f>C301+C304+C316+C321</f>
        <v>1106740.5499999998</v>
      </c>
      <c r="D300" s="2"/>
      <c r="E300" s="9"/>
      <c r="F300" s="2"/>
      <c r="H300" s="9" t="s">
        <v>27</v>
      </c>
      <c r="I300" s="10">
        <v>2000</v>
      </c>
      <c r="J300" s="2" t="e">
        <f>M268</f>
        <v>#REF!</v>
      </c>
      <c r="K300" s="2">
        <v>0</v>
      </c>
      <c r="L300" s="9">
        <v>0</v>
      </c>
      <c r="M300" s="2" t="e">
        <f>J300+K300-L300</f>
        <v>#REF!</v>
      </c>
      <c r="O300" s="9" t="s">
        <v>27</v>
      </c>
      <c r="P300" s="10">
        <v>2000</v>
      </c>
      <c r="Q300" s="2" t="e">
        <f>T268</f>
        <v>#REF!</v>
      </c>
      <c r="R300" s="2">
        <v>0</v>
      </c>
      <c r="S300" s="9">
        <v>0</v>
      </c>
      <c r="T300" s="2" t="e">
        <f>Q300+R300-S300</f>
        <v>#REF!</v>
      </c>
    </row>
    <row r="301" spans="1:20" ht="15.75" hidden="1" customHeight="1" thickBot="1">
      <c r="A301" s="6" t="s">
        <v>26</v>
      </c>
      <c r="B301" s="5">
        <v>2200</v>
      </c>
      <c r="C301" s="2">
        <f>C302+C303</f>
        <v>0</v>
      </c>
      <c r="D301" s="2"/>
      <c r="E301" s="2"/>
      <c r="F301" s="2"/>
      <c r="H301" s="6" t="s">
        <v>26</v>
      </c>
      <c r="I301" s="5">
        <v>2200</v>
      </c>
      <c r="J301" s="2" t="e">
        <f>M269</f>
        <v>#REF!</v>
      </c>
      <c r="K301" s="2">
        <v>0</v>
      </c>
      <c r="L301" s="2"/>
      <c r="M301" s="2" t="e">
        <f>J301+K301-L301</f>
        <v>#REF!</v>
      </c>
      <c r="O301" s="6" t="s">
        <v>26</v>
      </c>
      <c r="P301" s="5">
        <v>2200</v>
      </c>
      <c r="Q301" s="2" t="e">
        <f>T269</f>
        <v>#REF!</v>
      </c>
      <c r="R301" s="2">
        <v>0</v>
      </c>
      <c r="S301" s="2"/>
      <c r="T301" s="2" t="e">
        <f>Q301+R301-S301</f>
        <v>#REF!</v>
      </c>
    </row>
    <row r="302" spans="1:20" ht="15.75" hidden="1" customHeight="1" thickBot="1">
      <c r="A302" s="4" t="s">
        <v>25</v>
      </c>
      <c r="B302" s="3">
        <v>2210</v>
      </c>
      <c r="C302" s="2">
        <f>F270</f>
        <v>0</v>
      </c>
      <c r="D302" s="2"/>
      <c r="E302" s="2"/>
      <c r="F302" s="2"/>
      <c r="H302" s="4" t="s">
        <v>25</v>
      </c>
      <c r="I302" s="3">
        <v>2210</v>
      </c>
      <c r="J302" s="2" t="e">
        <f>M270</f>
        <v>#REF!</v>
      </c>
      <c r="K302" s="2"/>
      <c r="L302" s="2"/>
      <c r="M302" s="2" t="e">
        <f>J302+K302-L302</f>
        <v>#REF!</v>
      </c>
      <c r="O302" s="4" t="s">
        <v>25</v>
      </c>
      <c r="P302" s="3">
        <v>2210</v>
      </c>
      <c r="Q302" s="2" t="e">
        <f>T270</f>
        <v>#REF!</v>
      </c>
      <c r="R302" s="2"/>
      <c r="S302" s="2"/>
      <c r="T302" s="2" t="e">
        <f>Q302+R302-S302</f>
        <v>#REF!</v>
      </c>
    </row>
    <row r="303" spans="1:20" ht="15.75" hidden="1" customHeight="1" thickBot="1">
      <c r="A303" s="4" t="s">
        <v>24</v>
      </c>
      <c r="B303" s="3">
        <v>2220</v>
      </c>
      <c r="C303" s="2">
        <f>F271</f>
        <v>0</v>
      </c>
      <c r="D303" s="2"/>
      <c r="E303" s="2"/>
      <c r="F303" s="2"/>
      <c r="H303" s="4" t="s">
        <v>24</v>
      </c>
      <c r="I303" s="3">
        <v>2220</v>
      </c>
      <c r="J303" s="2">
        <f>M271</f>
        <v>0</v>
      </c>
      <c r="K303" s="2"/>
      <c r="L303" s="2"/>
      <c r="M303" s="2">
        <f>J303+K303-L303</f>
        <v>0</v>
      </c>
      <c r="O303" s="4" t="s">
        <v>24</v>
      </c>
      <c r="P303" s="3">
        <v>2220</v>
      </c>
      <c r="Q303" s="2">
        <f>T271</f>
        <v>0</v>
      </c>
      <c r="R303" s="2"/>
      <c r="S303" s="2"/>
      <c r="T303" s="2">
        <f>Q303+R303-S303</f>
        <v>0</v>
      </c>
    </row>
    <row r="304" spans="1:20" ht="15.75" hidden="1" customHeight="1" thickBot="1">
      <c r="A304" s="4" t="s">
        <v>23</v>
      </c>
      <c r="B304" s="3">
        <v>2240</v>
      </c>
      <c r="C304" s="2">
        <f>F272</f>
        <v>6823.7000000000035</v>
      </c>
      <c r="D304" s="2">
        <f>D316+D317+D318+D319</f>
        <v>0</v>
      </c>
      <c r="E304" s="2">
        <f>E316+E317+E318+E319</f>
        <v>0</v>
      </c>
      <c r="F304" s="2">
        <f>C304+D304-E304</f>
        <v>6823.7000000000035</v>
      </c>
      <c r="H304" s="4" t="s">
        <v>23</v>
      </c>
      <c r="I304" s="3">
        <v>2240</v>
      </c>
      <c r="J304" s="2">
        <f>M272</f>
        <v>0</v>
      </c>
      <c r="K304" s="2">
        <f>K316+K317+K318+K319</f>
        <v>0</v>
      </c>
      <c r="L304" s="2">
        <f>L316+L317+L318+L319</f>
        <v>0</v>
      </c>
      <c r="M304" s="2">
        <f>J304+K304-L304</f>
        <v>0</v>
      </c>
      <c r="O304" s="4" t="s">
        <v>23</v>
      </c>
      <c r="P304" s="3">
        <v>2240</v>
      </c>
      <c r="Q304" s="2">
        <f>T272</f>
        <v>0</v>
      </c>
      <c r="R304" s="2">
        <f>R316+R317+R318+R319</f>
        <v>0</v>
      </c>
      <c r="S304" s="2">
        <f>S316+S317+S318+S319</f>
        <v>0</v>
      </c>
      <c r="T304" s="2">
        <f>Q304+R304-S304</f>
        <v>0</v>
      </c>
    </row>
    <row r="305" spans="1:20" ht="15.75" hidden="1" customHeight="1" thickBot="1">
      <c r="A305" s="4" t="s">
        <v>22</v>
      </c>
      <c r="B305" s="3">
        <v>2240</v>
      </c>
      <c r="C305" s="2">
        <f>F273</f>
        <v>0</v>
      </c>
      <c r="D305" s="2"/>
      <c r="E305" s="2"/>
      <c r="F305" s="2">
        <f>C305+D305-E305</f>
        <v>0</v>
      </c>
      <c r="H305" s="4"/>
      <c r="I305" s="3"/>
      <c r="J305" s="2"/>
      <c r="K305" s="2"/>
      <c r="L305" s="2"/>
      <c r="M305" s="2"/>
      <c r="O305" s="4"/>
      <c r="P305" s="3"/>
      <c r="Q305" s="2"/>
      <c r="R305" s="2"/>
      <c r="S305" s="2"/>
      <c r="T305" s="2"/>
    </row>
    <row r="306" spans="1:20" ht="15.75" hidden="1" customHeight="1" thickBot="1">
      <c r="A306" s="4" t="s">
        <v>21</v>
      </c>
      <c r="B306" s="3">
        <v>2240</v>
      </c>
      <c r="C306" s="2">
        <f>F274</f>
        <v>1120.3200000000002</v>
      </c>
      <c r="D306" s="2"/>
      <c r="E306" s="2"/>
      <c r="F306" s="2">
        <f>C306+D306-E306</f>
        <v>1120.3200000000002</v>
      </c>
      <c r="H306" s="4"/>
      <c r="I306" s="3"/>
      <c r="J306" s="2"/>
      <c r="K306" s="2"/>
      <c r="L306" s="2"/>
      <c r="M306" s="2"/>
      <c r="O306" s="4"/>
      <c r="P306" s="3"/>
      <c r="Q306" s="2"/>
      <c r="R306" s="2"/>
      <c r="S306" s="2"/>
      <c r="T306" s="2"/>
    </row>
    <row r="307" spans="1:20" ht="15.75" hidden="1" customHeight="1" thickBot="1">
      <c r="A307" s="4" t="s">
        <v>20</v>
      </c>
      <c r="B307" s="3">
        <v>2240</v>
      </c>
      <c r="C307" s="2">
        <f>F275</f>
        <v>2100</v>
      </c>
      <c r="D307" s="2"/>
      <c r="E307" s="2">
        <v>700</v>
      </c>
      <c r="F307" s="2">
        <f>C307+D307-E307</f>
        <v>1400</v>
      </c>
      <c r="H307" s="4"/>
      <c r="I307" s="3"/>
      <c r="J307" s="2"/>
      <c r="K307" s="2"/>
      <c r="L307" s="2"/>
      <c r="M307" s="2"/>
      <c r="O307" s="4"/>
      <c r="P307" s="3"/>
      <c r="Q307" s="2"/>
      <c r="R307" s="2"/>
      <c r="S307" s="2"/>
      <c r="T307" s="2"/>
    </row>
    <row r="308" spans="1:20" ht="15.75" hidden="1" customHeight="1" thickBot="1">
      <c r="A308" s="4" t="s">
        <v>19</v>
      </c>
      <c r="B308" s="3">
        <v>2240</v>
      </c>
      <c r="C308" s="2">
        <f>F276</f>
        <v>0.2800000000000864</v>
      </c>
      <c r="D308" s="2"/>
      <c r="E308" s="2"/>
      <c r="F308" s="2">
        <f>C308+D308-E308</f>
        <v>0.2800000000000864</v>
      </c>
      <c r="H308" s="4"/>
      <c r="I308" s="3"/>
      <c r="J308" s="2"/>
      <c r="K308" s="2"/>
      <c r="L308" s="2"/>
      <c r="M308" s="2"/>
      <c r="O308" s="4"/>
      <c r="P308" s="3"/>
      <c r="Q308" s="2"/>
      <c r="R308" s="2"/>
      <c r="S308" s="2"/>
      <c r="T308" s="2"/>
    </row>
    <row r="309" spans="1:20" ht="15.75" hidden="1" customHeight="1" thickBot="1">
      <c r="A309" s="4" t="s">
        <v>18</v>
      </c>
      <c r="B309" s="3">
        <v>2240</v>
      </c>
      <c r="C309" s="2">
        <f>F277</f>
        <v>1336.9</v>
      </c>
      <c r="D309" s="3"/>
      <c r="E309" s="3">
        <v>445.6</v>
      </c>
      <c r="F309" s="2">
        <f>C309+D309-E309</f>
        <v>891.30000000000007</v>
      </c>
      <c r="H309" s="4"/>
      <c r="I309" s="3"/>
      <c r="J309" s="2"/>
      <c r="K309" s="2"/>
      <c r="L309" s="2"/>
      <c r="M309" s="2"/>
      <c r="O309" s="4"/>
      <c r="P309" s="3"/>
      <c r="Q309" s="2"/>
      <c r="R309" s="2"/>
      <c r="S309" s="2"/>
      <c r="T309" s="2"/>
    </row>
    <row r="310" spans="1:20" ht="15.75" hidden="1" customHeight="1" thickBot="1">
      <c r="A310" s="4" t="s">
        <v>17</v>
      </c>
      <c r="B310" s="3">
        <v>2240</v>
      </c>
      <c r="C310" s="2">
        <f>F278</f>
        <v>0</v>
      </c>
      <c r="D310" s="3"/>
      <c r="E310" s="3">
        <v>0</v>
      </c>
      <c r="F310" s="2">
        <f>C310+D310-E310</f>
        <v>0</v>
      </c>
      <c r="H310" s="4"/>
      <c r="I310" s="3"/>
      <c r="J310" s="2"/>
      <c r="K310" s="2"/>
      <c r="L310" s="2"/>
      <c r="M310" s="2"/>
      <c r="O310" s="4"/>
      <c r="P310" s="3"/>
      <c r="Q310" s="2"/>
      <c r="R310" s="2"/>
      <c r="S310" s="2"/>
      <c r="T310" s="2"/>
    </row>
    <row r="311" spans="1:20" ht="15.75" hidden="1" customHeight="1" thickBot="1">
      <c r="A311" s="4" t="s">
        <v>16</v>
      </c>
      <c r="B311" s="3">
        <v>2240</v>
      </c>
      <c r="C311" s="2">
        <f>F279</f>
        <v>0</v>
      </c>
      <c r="D311" s="3"/>
      <c r="E311" s="3">
        <v>0</v>
      </c>
      <c r="F311" s="2">
        <f>C311+D311-E311</f>
        <v>0</v>
      </c>
      <c r="H311" s="4"/>
      <c r="I311" s="3"/>
      <c r="J311" s="2"/>
      <c r="K311" s="2"/>
      <c r="L311" s="2"/>
      <c r="M311" s="2"/>
      <c r="O311" s="4"/>
      <c r="P311" s="3"/>
      <c r="Q311" s="2"/>
      <c r="R311" s="2"/>
      <c r="S311" s="2"/>
      <c r="T311" s="2"/>
    </row>
    <row r="312" spans="1:20" ht="15.75" hidden="1" customHeight="1" thickBot="1">
      <c r="A312" s="4" t="s">
        <v>15</v>
      </c>
      <c r="B312" s="3">
        <v>2240</v>
      </c>
      <c r="C312" s="2">
        <f>F280</f>
        <v>0</v>
      </c>
      <c r="D312" s="3"/>
      <c r="E312" s="3">
        <v>0</v>
      </c>
      <c r="F312" s="2">
        <f>C312+D312-E312</f>
        <v>0</v>
      </c>
      <c r="H312" s="4"/>
      <c r="I312" s="3"/>
      <c r="J312" s="2"/>
      <c r="K312" s="2"/>
      <c r="L312" s="2"/>
      <c r="M312" s="2"/>
      <c r="O312" s="4"/>
      <c r="P312" s="3"/>
      <c r="Q312" s="2"/>
      <c r="R312" s="2"/>
      <c r="S312" s="2"/>
      <c r="T312" s="2"/>
    </row>
    <row r="313" spans="1:20" ht="15.75" hidden="1" customHeight="1" thickBot="1">
      <c r="A313" s="4" t="s">
        <v>14</v>
      </c>
      <c r="B313" s="3">
        <v>2240</v>
      </c>
      <c r="C313" s="2">
        <f>F281</f>
        <v>970</v>
      </c>
      <c r="D313" s="3"/>
      <c r="E313" s="3">
        <v>0</v>
      </c>
      <c r="F313" s="2">
        <f>C313+D313-E313</f>
        <v>970</v>
      </c>
      <c r="H313" s="4"/>
      <c r="I313" s="3"/>
      <c r="J313" s="2"/>
      <c r="K313" s="2"/>
      <c r="L313" s="2"/>
      <c r="M313" s="2"/>
      <c r="O313" s="4"/>
      <c r="P313" s="3"/>
      <c r="Q313" s="2"/>
      <c r="R313" s="2"/>
      <c r="S313" s="2"/>
      <c r="T313" s="2"/>
    </row>
    <row r="314" spans="1:20" ht="15.75" hidden="1" customHeight="1" thickBot="1">
      <c r="A314" s="4" t="s">
        <v>13</v>
      </c>
      <c r="B314" s="3">
        <v>2240</v>
      </c>
      <c r="C314" s="2">
        <f>F282</f>
        <v>0</v>
      </c>
      <c r="D314" s="3"/>
      <c r="E314" s="3">
        <v>0</v>
      </c>
      <c r="F314" s="2">
        <f>C314+D314-E314</f>
        <v>0</v>
      </c>
      <c r="H314" s="4"/>
      <c r="I314" s="3"/>
      <c r="J314" s="2"/>
      <c r="K314" s="2"/>
      <c r="L314" s="2"/>
      <c r="M314" s="2"/>
      <c r="O314" s="4"/>
      <c r="P314" s="3"/>
      <c r="Q314" s="2"/>
      <c r="R314" s="2"/>
      <c r="S314" s="2"/>
      <c r="T314" s="2"/>
    </row>
    <row r="315" spans="1:20" ht="15.75" hidden="1" customHeight="1" thickBot="1">
      <c r="A315" s="4" t="s">
        <v>12</v>
      </c>
      <c r="B315" s="3">
        <v>2240</v>
      </c>
      <c r="C315" s="2">
        <f>F283</f>
        <v>0</v>
      </c>
      <c r="D315" s="2"/>
      <c r="E315" s="2"/>
      <c r="F315" s="2">
        <f>C315+D315-E315</f>
        <v>0</v>
      </c>
      <c r="H315" s="4"/>
      <c r="I315" s="3"/>
      <c r="J315" s="2"/>
      <c r="K315" s="2"/>
      <c r="L315" s="2"/>
      <c r="M315" s="2"/>
      <c r="O315" s="4"/>
      <c r="P315" s="3"/>
      <c r="Q315" s="2"/>
      <c r="R315" s="2"/>
      <c r="S315" s="2"/>
      <c r="T315" s="2"/>
    </row>
    <row r="316" spans="1:20" ht="15.75" hidden="1" customHeight="1" thickBot="1">
      <c r="A316" s="4" t="s">
        <v>11</v>
      </c>
      <c r="B316" s="3">
        <v>2270</v>
      </c>
      <c r="C316" s="2">
        <f>F284</f>
        <v>1099916.8499999999</v>
      </c>
      <c r="D316" s="2"/>
      <c r="E316" s="2"/>
      <c r="F316" s="2">
        <f>C316+D316-E316</f>
        <v>1099916.8499999999</v>
      </c>
      <c r="H316" s="4" t="s">
        <v>11</v>
      </c>
      <c r="I316" s="3">
        <v>2270</v>
      </c>
      <c r="J316" s="2">
        <f>M284</f>
        <v>0</v>
      </c>
      <c r="K316" s="2"/>
      <c r="L316" s="2"/>
      <c r="M316" s="2">
        <f>J316+K316-L316</f>
        <v>0</v>
      </c>
      <c r="O316" s="4" t="s">
        <v>11</v>
      </c>
      <c r="P316" s="3">
        <v>2270</v>
      </c>
      <c r="Q316" s="2">
        <f>T284</f>
        <v>0</v>
      </c>
      <c r="R316" s="2"/>
      <c r="S316" s="2"/>
      <c r="T316" s="2">
        <f>Q316+R316-S316</f>
        <v>0</v>
      </c>
    </row>
    <row r="317" spans="1:20" ht="15.75" hidden="1" customHeight="1" thickBot="1">
      <c r="A317" s="8" t="s">
        <v>10</v>
      </c>
      <c r="B317" s="2">
        <v>2271</v>
      </c>
      <c r="C317" s="2">
        <f>F285</f>
        <v>15370.739999999998</v>
      </c>
      <c r="D317" s="2"/>
      <c r="E317" s="2"/>
      <c r="F317" s="2">
        <f>C317+D317-E317</f>
        <v>15370.739999999998</v>
      </c>
      <c r="H317" s="8" t="s">
        <v>10</v>
      </c>
      <c r="I317" s="2">
        <v>2271</v>
      </c>
      <c r="J317" s="2">
        <f>M285</f>
        <v>0</v>
      </c>
      <c r="K317" s="2"/>
      <c r="L317" s="2"/>
      <c r="M317" s="2">
        <f>J317+K317-L317</f>
        <v>0</v>
      </c>
      <c r="O317" s="8" t="s">
        <v>10</v>
      </c>
      <c r="P317" s="2">
        <v>2271</v>
      </c>
      <c r="Q317" s="2">
        <f>T285</f>
        <v>0</v>
      </c>
      <c r="R317" s="2"/>
      <c r="S317" s="2"/>
      <c r="T317" s="2">
        <f>Q317+R317-S317</f>
        <v>0</v>
      </c>
    </row>
    <row r="318" spans="1:20" ht="15.75" hidden="1" customHeight="1" thickBot="1">
      <c r="A318" s="8" t="s">
        <v>9</v>
      </c>
      <c r="B318" s="2">
        <v>2272</v>
      </c>
      <c r="C318" s="2">
        <f>F286</f>
        <v>1629.1500000000003</v>
      </c>
      <c r="D318" s="2"/>
      <c r="E318" s="2"/>
      <c r="F318" s="2">
        <f>C318+D318-E318</f>
        <v>1629.1500000000003</v>
      </c>
      <c r="H318" s="8" t="s">
        <v>9</v>
      </c>
      <c r="I318" s="2">
        <v>2272</v>
      </c>
      <c r="J318" s="2">
        <f>M286</f>
        <v>0</v>
      </c>
      <c r="K318" s="2"/>
      <c r="L318" s="2"/>
      <c r="M318" s="2">
        <f>J318+K318-L318</f>
        <v>0</v>
      </c>
      <c r="O318" s="8" t="s">
        <v>9</v>
      </c>
      <c r="P318" s="2">
        <v>2272</v>
      </c>
      <c r="Q318" s="2">
        <f>T286</f>
        <v>0</v>
      </c>
      <c r="R318" s="2"/>
      <c r="S318" s="2"/>
      <c r="T318" s="2">
        <f>Q318+R318-S318</f>
        <v>0</v>
      </c>
    </row>
    <row r="319" spans="1:20" ht="15.75" hidden="1" customHeight="1" thickBot="1">
      <c r="A319" s="8" t="s">
        <v>8</v>
      </c>
      <c r="B319" s="2">
        <v>2273</v>
      </c>
      <c r="C319" s="2">
        <f>F287</f>
        <v>250439.83000000002</v>
      </c>
      <c r="D319" s="2"/>
      <c r="E319" s="2"/>
      <c r="F319" s="2">
        <f>C319+D319-E319</f>
        <v>250439.83000000002</v>
      </c>
      <c r="H319" s="8" t="s">
        <v>8</v>
      </c>
      <c r="I319" s="2">
        <v>2273</v>
      </c>
      <c r="J319" s="2">
        <f>M287</f>
        <v>0</v>
      </c>
      <c r="K319" s="2"/>
      <c r="L319" s="2"/>
      <c r="M319" s="2">
        <f>J319+K319-L319</f>
        <v>0</v>
      </c>
      <c r="O319" s="8" t="s">
        <v>8</v>
      </c>
      <c r="P319" s="2">
        <v>2273</v>
      </c>
      <c r="Q319" s="2">
        <f>T287</f>
        <v>0</v>
      </c>
      <c r="R319" s="2"/>
      <c r="S319" s="2"/>
      <c r="T319" s="2">
        <f>Q319+R319-S319</f>
        <v>0</v>
      </c>
    </row>
    <row r="320" spans="1:20" ht="15.75" hidden="1" customHeight="1" thickBot="1">
      <c r="A320" s="8" t="s">
        <v>7</v>
      </c>
      <c r="B320" s="2">
        <v>2274</v>
      </c>
      <c r="C320" s="2">
        <f>F288</f>
        <v>814188</v>
      </c>
      <c r="D320" s="2">
        <f>D321</f>
        <v>0</v>
      </c>
      <c r="E320" s="2">
        <f>E321</f>
        <v>0</v>
      </c>
      <c r="F320" s="2">
        <f>C320+D320-E320</f>
        <v>814188</v>
      </c>
      <c r="H320" s="8" t="s">
        <v>7</v>
      </c>
      <c r="I320" s="2">
        <v>2274</v>
      </c>
      <c r="J320" s="2">
        <f>M288</f>
        <v>0</v>
      </c>
      <c r="K320" s="2">
        <f>K321</f>
        <v>0</v>
      </c>
      <c r="L320" s="2">
        <f>L321</f>
        <v>0</v>
      </c>
      <c r="M320" s="2">
        <f>J320+K320-L320</f>
        <v>0</v>
      </c>
      <c r="O320" s="8" t="s">
        <v>7</v>
      </c>
      <c r="P320" s="2">
        <v>2274</v>
      </c>
      <c r="Q320" s="2">
        <f>T288</f>
        <v>0</v>
      </c>
      <c r="R320" s="2">
        <f>R321</f>
        <v>0</v>
      </c>
      <c r="S320" s="2">
        <f>S321</f>
        <v>0</v>
      </c>
      <c r="T320" s="2">
        <f>Q320+R320-S320</f>
        <v>0</v>
      </c>
    </row>
    <row r="321" spans="1:20" ht="15.75" hidden="1" customHeight="1" thickBot="1">
      <c r="A321" s="6" t="s">
        <v>6</v>
      </c>
      <c r="B321" s="5">
        <v>2700</v>
      </c>
      <c r="C321" s="2">
        <f>F289</f>
        <v>0</v>
      </c>
      <c r="D321" s="2"/>
      <c r="E321" s="2"/>
      <c r="F321" s="2">
        <f>C321+D321-E321</f>
        <v>0</v>
      </c>
      <c r="H321" s="6" t="s">
        <v>6</v>
      </c>
      <c r="I321" s="5">
        <v>2700</v>
      </c>
      <c r="J321" s="2" t="e">
        <f>M289</f>
        <v>#REF!</v>
      </c>
      <c r="K321" s="2"/>
      <c r="L321" s="2"/>
      <c r="M321" s="2" t="e">
        <f>J321+K321-L321</f>
        <v>#REF!</v>
      </c>
      <c r="O321" s="6" t="s">
        <v>6</v>
      </c>
      <c r="P321" s="5">
        <v>2700</v>
      </c>
      <c r="Q321" s="2" t="e">
        <f>T289</f>
        <v>#REF!</v>
      </c>
      <c r="R321" s="2"/>
      <c r="S321" s="2"/>
      <c r="T321" s="2" t="e">
        <f>Q321+R321-S321</f>
        <v>#REF!</v>
      </c>
    </row>
    <row r="322" spans="1:20" ht="15.75" hidden="1" customHeight="1" thickBot="1">
      <c r="A322" s="4" t="s">
        <v>5</v>
      </c>
      <c r="B322" s="3">
        <v>2730</v>
      </c>
      <c r="C322" s="2">
        <f>F290</f>
        <v>0</v>
      </c>
      <c r="D322" s="2">
        <f>D323</f>
        <v>0</v>
      </c>
      <c r="E322" s="2">
        <f>E323</f>
        <v>0</v>
      </c>
      <c r="F322" s="2">
        <f>C322+D322-E322</f>
        <v>0</v>
      </c>
      <c r="H322" s="4" t="s">
        <v>5</v>
      </c>
      <c r="I322" s="3">
        <v>2730</v>
      </c>
      <c r="J322" s="2" t="e">
        <f>M290</f>
        <v>#REF!</v>
      </c>
      <c r="K322" s="2">
        <f>K323</f>
        <v>0</v>
      </c>
      <c r="L322" s="2">
        <f>L323</f>
        <v>0</v>
      </c>
      <c r="M322" s="2" t="e">
        <f>J322+K322-L322</f>
        <v>#REF!</v>
      </c>
      <c r="O322" s="4" t="s">
        <v>5</v>
      </c>
      <c r="P322" s="3">
        <v>2730</v>
      </c>
      <c r="Q322" s="2" t="e">
        <f>T290</f>
        <v>#REF!</v>
      </c>
      <c r="R322" s="2">
        <f>R323</f>
        <v>0</v>
      </c>
      <c r="S322" s="2">
        <f>S323</f>
        <v>0</v>
      </c>
      <c r="T322" s="2" t="e">
        <f>Q322+R322-S322</f>
        <v>#REF!</v>
      </c>
    </row>
    <row r="323" spans="1:20" ht="15.75" hidden="1" customHeight="1" thickBot="1">
      <c r="A323" s="7" t="s">
        <v>4</v>
      </c>
      <c r="B323" s="5">
        <v>3000</v>
      </c>
      <c r="C323" s="2">
        <f>F291</f>
        <v>0</v>
      </c>
      <c r="D323" s="2">
        <f>D324+D325+D326</f>
        <v>0</v>
      </c>
      <c r="E323" s="2">
        <f>E324+E325+E326</f>
        <v>0</v>
      </c>
      <c r="F323" s="2">
        <f>C323+D323-E323</f>
        <v>0</v>
      </c>
      <c r="H323" s="7" t="s">
        <v>4</v>
      </c>
      <c r="I323" s="5">
        <v>3000</v>
      </c>
      <c r="J323" s="2" t="e">
        <f>M291</f>
        <v>#REF!</v>
      </c>
      <c r="K323" s="2">
        <f>K324+K325+K326</f>
        <v>0</v>
      </c>
      <c r="L323" s="2">
        <f>L324+L325+L326</f>
        <v>0</v>
      </c>
      <c r="M323" s="2" t="e">
        <f>J323+K323-L323</f>
        <v>#REF!</v>
      </c>
      <c r="O323" s="7" t="s">
        <v>4</v>
      </c>
      <c r="P323" s="5">
        <v>3000</v>
      </c>
      <c r="Q323" s="2" t="e">
        <f>T291</f>
        <v>#REF!</v>
      </c>
      <c r="R323" s="2">
        <f>R324+R325+R326</f>
        <v>0</v>
      </c>
      <c r="S323" s="2">
        <f>S324+S325+S326</f>
        <v>0</v>
      </c>
      <c r="T323" s="2" t="e">
        <f>Q323+R323-S323</f>
        <v>#REF!</v>
      </c>
    </row>
    <row r="324" spans="1:20" ht="15.75" hidden="1" customHeight="1" thickBot="1">
      <c r="A324" s="6" t="s">
        <v>3</v>
      </c>
      <c r="B324" s="5">
        <v>3100</v>
      </c>
      <c r="C324" s="2">
        <f>F292</f>
        <v>0</v>
      </c>
      <c r="D324" s="2"/>
      <c r="E324" s="2"/>
      <c r="F324" s="2">
        <f>C324+D324-E324</f>
        <v>0</v>
      </c>
      <c r="H324" s="6" t="s">
        <v>3</v>
      </c>
      <c r="I324" s="5">
        <v>3100</v>
      </c>
      <c r="J324" s="2" t="e">
        <f>M292</f>
        <v>#REF!</v>
      </c>
      <c r="K324" s="2"/>
      <c r="L324" s="2"/>
      <c r="M324" s="2" t="e">
        <f>J324+K324-L324</f>
        <v>#REF!</v>
      </c>
      <c r="O324" s="6" t="s">
        <v>3</v>
      </c>
      <c r="P324" s="5">
        <v>3100</v>
      </c>
      <c r="Q324" s="2" t="e">
        <f>T292</f>
        <v>#REF!</v>
      </c>
      <c r="R324" s="2"/>
      <c r="S324" s="2"/>
      <c r="T324" s="2" t="e">
        <f>Q324+R324-S324</f>
        <v>#REF!</v>
      </c>
    </row>
    <row r="325" spans="1:20" ht="15.75" hidden="1" customHeight="1" thickBot="1">
      <c r="A325" s="4" t="s">
        <v>2</v>
      </c>
      <c r="B325" s="3">
        <v>3110</v>
      </c>
      <c r="C325" s="2">
        <f>F293</f>
        <v>0</v>
      </c>
      <c r="D325" s="2"/>
      <c r="E325" s="2"/>
      <c r="F325" s="2">
        <f>C325+D325-E325</f>
        <v>0</v>
      </c>
      <c r="H325" s="4" t="s">
        <v>2</v>
      </c>
      <c r="I325" s="3">
        <v>3110</v>
      </c>
      <c r="J325" s="2">
        <f>M293</f>
        <v>0</v>
      </c>
      <c r="K325" s="2"/>
      <c r="L325" s="2"/>
      <c r="M325" s="2">
        <f>J325+K325-L325</f>
        <v>0</v>
      </c>
      <c r="O325" s="4" t="s">
        <v>2</v>
      </c>
      <c r="P325" s="3">
        <v>3110</v>
      </c>
      <c r="Q325" s="2">
        <f>T293</f>
        <v>0</v>
      </c>
      <c r="R325" s="2"/>
      <c r="S325" s="2"/>
      <c r="T325" s="2">
        <f>Q325+R325-S325</f>
        <v>0</v>
      </c>
    </row>
    <row r="326" spans="1:20" ht="15.75" hidden="1" customHeight="1" thickBot="1">
      <c r="A326" s="4" t="s">
        <v>1</v>
      </c>
      <c r="B326" s="3">
        <v>3120</v>
      </c>
      <c r="C326" s="2">
        <f>F294</f>
        <v>0</v>
      </c>
      <c r="D326" s="2"/>
      <c r="E326" s="2"/>
      <c r="F326" s="2">
        <f>C326+D326-E326</f>
        <v>0</v>
      </c>
      <c r="H326" s="4" t="s">
        <v>1</v>
      </c>
      <c r="I326" s="3">
        <v>3120</v>
      </c>
      <c r="J326" s="2">
        <f>M294</f>
        <v>0</v>
      </c>
      <c r="K326" s="2"/>
      <c r="L326" s="2"/>
      <c r="M326" s="2">
        <f>J326+K326-L326</f>
        <v>0</v>
      </c>
      <c r="O326" s="4" t="s">
        <v>1</v>
      </c>
      <c r="P326" s="3">
        <v>3120</v>
      </c>
      <c r="Q326" s="2">
        <f>T294</f>
        <v>0</v>
      </c>
      <c r="R326" s="2"/>
      <c r="S326" s="2"/>
      <c r="T326" s="2">
        <f>Q326+R326-S326</f>
        <v>0</v>
      </c>
    </row>
    <row r="327" spans="1:20" ht="15.75" hidden="1" customHeight="1" thickBot="1">
      <c r="A327" s="4" t="s">
        <v>0</v>
      </c>
      <c r="B327" s="3">
        <v>3130</v>
      </c>
      <c r="C327" s="2">
        <f>F295</f>
        <v>0</v>
      </c>
      <c r="D327" s="2"/>
      <c r="E327" s="2"/>
      <c r="F327" s="2">
        <f>C327+D327-E327</f>
        <v>0</v>
      </c>
      <c r="H327" s="4" t="s">
        <v>0</v>
      </c>
      <c r="I327" s="3">
        <v>3130</v>
      </c>
      <c r="J327" s="2">
        <f>M295</f>
        <v>0</v>
      </c>
      <c r="K327" s="2"/>
      <c r="L327" s="2"/>
      <c r="M327" s="2">
        <f>J327+K327-L327</f>
        <v>0</v>
      </c>
      <c r="O327" s="4" t="s">
        <v>0</v>
      </c>
      <c r="P327" s="3">
        <v>3130</v>
      </c>
      <c r="Q327" s="2">
        <f>T295</f>
        <v>0</v>
      </c>
      <c r="R327" s="2"/>
      <c r="S327" s="2"/>
      <c r="T327" s="2">
        <f>Q327+R327-S327</f>
        <v>0</v>
      </c>
    </row>
    <row r="328" spans="1:20" ht="15.75" hidden="1" customHeight="1" thickBot="1"/>
    <row r="329" spans="1:20" ht="44.45" hidden="1" customHeight="1" thickBot="1">
      <c r="A329" s="9" t="s">
        <v>35</v>
      </c>
      <c r="B329" s="12" t="s">
        <v>34</v>
      </c>
      <c r="C329" s="12" t="s">
        <v>39</v>
      </c>
      <c r="D329" s="12" t="s">
        <v>38</v>
      </c>
      <c r="E329" s="12" t="s">
        <v>37</v>
      </c>
      <c r="F329" s="12" t="s">
        <v>36</v>
      </c>
      <c r="H329" s="9" t="s">
        <v>35</v>
      </c>
      <c r="I329" s="12" t="s">
        <v>34</v>
      </c>
      <c r="J329" s="12" t="s">
        <v>39</v>
      </c>
      <c r="K329" s="12" t="s">
        <v>38</v>
      </c>
      <c r="L329" s="12" t="s">
        <v>37</v>
      </c>
      <c r="M329" s="12" t="s">
        <v>36</v>
      </c>
      <c r="O329" s="9" t="s">
        <v>35</v>
      </c>
      <c r="P329" s="12" t="s">
        <v>34</v>
      </c>
      <c r="Q329" s="12" t="s">
        <v>39</v>
      </c>
      <c r="R329" s="12" t="s">
        <v>38</v>
      </c>
      <c r="S329" s="12" t="s">
        <v>37</v>
      </c>
      <c r="T329" s="12" t="s">
        <v>36</v>
      </c>
    </row>
    <row r="330" spans="1:20" ht="15.75" hidden="1" customHeight="1" thickBot="1">
      <c r="A330" s="7">
        <v>1</v>
      </c>
      <c r="B330" s="5">
        <v>2</v>
      </c>
      <c r="C330" s="5">
        <v>3</v>
      </c>
      <c r="D330" s="5">
        <v>4</v>
      </c>
      <c r="E330" s="5">
        <v>5</v>
      </c>
      <c r="F330" s="5">
        <v>6</v>
      </c>
      <c r="H330" s="7">
        <v>1</v>
      </c>
      <c r="I330" s="5">
        <v>2</v>
      </c>
      <c r="J330" s="5">
        <v>3</v>
      </c>
      <c r="K330" s="5">
        <v>4</v>
      </c>
      <c r="L330" s="5">
        <v>5</v>
      </c>
      <c r="M330" s="5">
        <v>6</v>
      </c>
      <c r="O330" s="7">
        <v>1</v>
      </c>
      <c r="P330" s="5">
        <v>2</v>
      </c>
      <c r="Q330" s="5">
        <v>3</v>
      </c>
      <c r="R330" s="5">
        <v>4</v>
      </c>
      <c r="S330" s="5">
        <v>5</v>
      </c>
      <c r="T330" s="5">
        <v>6</v>
      </c>
    </row>
    <row r="331" spans="1:20" ht="15.75" hidden="1" customHeight="1" thickBot="1">
      <c r="A331" s="7" t="s">
        <v>29</v>
      </c>
      <c r="B331" s="5" t="s">
        <v>28</v>
      </c>
      <c r="C331" s="2">
        <f>F299</f>
        <v>1224079.8799999999</v>
      </c>
      <c r="D331" s="2">
        <v>0</v>
      </c>
      <c r="E331" s="2">
        <v>0</v>
      </c>
      <c r="F331" s="2">
        <f>C331+D331-E331</f>
        <v>1224079.8799999999</v>
      </c>
      <c r="H331" s="7" t="s">
        <v>29</v>
      </c>
      <c r="I331" s="5" t="s">
        <v>28</v>
      </c>
      <c r="J331" s="2" t="e">
        <f>M299</f>
        <v>#REF!</v>
      </c>
      <c r="K331" s="2">
        <v>0</v>
      </c>
      <c r="L331" s="2">
        <v>0</v>
      </c>
      <c r="M331" s="2" t="e">
        <f>J331+K331-L331</f>
        <v>#REF!</v>
      </c>
      <c r="O331" s="7" t="s">
        <v>29</v>
      </c>
      <c r="P331" s="5" t="s">
        <v>28</v>
      </c>
      <c r="Q331" s="2" t="e">
        <f>T299</f>
        <v>#REF!</v>
      </c>
      <c r="R331" s="2">
        <v>0</v>
      </c>
      <c r="S331" s="2">
        <v>0</v>
      </c>
      <c r="T331" s="2" t="e">
        <f>Q331+R331-S331</f>
        <v>#REF!</v>
      </c>
    </row>
    <row r="332" spans="1:20" ht="15.75" hidden="1" customHeight="1" thickBot="1">
      <c r="A332" s="9" t="s">
        <v>27</v>
      </c>
      <c r="B332" s="11">
        <v>2000</v>
      </c>
      <c r="C332" s="2">
        <f>C333+C336+C348+C353</f>
        <v>1106740.5499999998</v>
      </c>
      <c r="D332" s="2"/>
      <c r="E332" s="9"/>
      <c r="F332" s="2"/>
      <c r="H332" s="9" t="s">
        <v>27</v>
      </c>
      <c r="I332" s="10">
        <v>2000</v>
      </c>
      <c r="J332" s="2" t="e">
        <f>M300</f>
        <v>#REF!</v>
      </c>
      <c r="K332" s="2">
        <v>0</v>
      </c>
      <c r="L332" s="9">
        <v>0</v>
      </c>
      <c r="M332" s="2" t="e">
        <f>J332+K332-L332</f>
        <v>#REF!</v>
      </c>
      <c r="O332" s="9" t="s">
        <v>27</v>
      </c>
      <c r="P332" s="10">
        <v>2000</v>
      </c>
      <c r="Q332" s="2" t="e">
        <f>T300</f>
        <v>#REF!</v>
      </c>
      <c r="R332" s="2">
        <v>0</v>
      </c>
      <c r="S332" s="9">
        <v>0</v>
      </c>
      <c r="T332" s="2" t="e">
        <f>Q332+R332-S332</f>
        <v>#REF!</v>
      </c>
    </row>
    <row r="333" spans="1:20" ht="15.75" hidden="1" customHeight="1" thickBot="1">
      <c r="A333" s="6" t="s">
        <v>26</v>
      </c>
      <c r="B333" s="5">
        <v>2200</v>
      </c>
      <c r="C333" s="2">
        <f>C334+C335</f>
        <v>0</v>
      </c>
      <c r="D333" s="2"/>
      <c r="E333" s="2"/>
      <c r="F333" s="2"/>
      <c r="H333" s="6" t="s">
        <v>26</v>
      </c>
      <c r="I333" s="5">
        <v>2200</v>
      </c>
      <c r="J333" s="2" t="e">
        <f>M301</f>
        <v>#REF!</v>
      </c>
      <c r="K333" s="2">
        <v>0</v>
      </c>
      <c r="L333" s="2"/>
      <c r="M333" s="2" t="e">
        <f>J333+K333-L333</f>
        <v>#REF!</v>
      </c>
      <c r="O333" s="6" t="s">
        <v>26</v>
      </c>
      <c r="P333" s="5">
        <v>2200</v>
      </c>
      <c r="Q333" s="2" t="e">
        <f>T301</f>
        <v>#REF!</v>
      </c>
      <c r="R333" s="2">
        <v>0</v>
      </c>
      <c r="S333" s="2"/>
      <c r="T333" s="2" t="e">
        <f>Q333+R333-S333</f>
        <v>#REF!</v>
      </c>
    </row>
    <row r="334" spans="1:20" ht="15.75" hidden="1" customHeight="1" thickBot="1">
      <c r="A334" s="4" t="s">
        <v>25</v>
      </c>
      <c r="B334" s="3">
        <v>2210</v>
      </c>
      <c r="C334" s="2">
        <f>F302</f>
        <v>0</v>
      </c>
      <c r="D334" s="2"/>
      <c r="E334" s="2"/>
      <c r="F334" s="2"/>
      <c r="H334" s="4" t="s">
        <v>25</v>
      </c>
      <c r="I334" s="3">
        <v>2210</v>
      </c>
      <c r="J334" s="2" t="e">
        <f>M302</f>
        <v>#REF!</v>
      </c>
      <c r="K334" s="2"/>
      <c r="L334" s="2"/>
      <c r="M334" s="2" t="e">
        <f>J334+K334-L334</f>
        <v>#REF!</v>
      </c>
      <c r="O334" s="4" t="s">
        <v>25</v>
      </c>
      <c r="P334" s="3">
        <v>2210</v>
      </c>
      <c r="Q334" s="2" t="e">
        <f>T302</f>
        <v>#REF!</v>
      </c>
      <c r="R334" s="2"/>
      <c r="S334" s="2"/>
      <c r="T334" s="2" t="e">
        <f>Q334+R334-S334</f>
        <v>#REF!</v>
      </c>
    </row>
    <row r="335" spans="1:20" ht="15.75" hidden="1" customHeight="1" thickBot="1">
      <c r="A335" s="4" t="s">
        <v>24</v>
      </c>
      <c r="B335" s="3">
        <v>2220</v>
      </c>
      <c r="C335" s="2"/>
      <c r="D335" s="2"/>
      <c r="E335" s="2"/>
      <c r="F335" s="2"/>
      <c r="H335" s="4" t="s">
        <v>24</v>
      </c>
      <c r="I335" s="3">
        <v>2220</v>
      </c>
      <c r="J335" s="2">
        <f>M303</f>
        <v>0</v>
      </c>
      <c r="K335" s="2"/>
      <c r="L335" s="2"/>
      <c r="M335" s="2">
        <f>J335+K335-L335</f>
        <v>0</v>
      </c>
      <c r="O335" s="4" t="s">
        <v>24</v>
      </c>
      <c r="P335" s="3">
        <v>2220</v>
      </c>
      <c r="Q335" s="2">
        <f>T303</f>
        <v>0</v>
      </c>
      <c r="R335" s="2"/>
      <c r="S335" s="2"/>
      <c r="T335" s="2">
        <f>Q335+R335-S335</f>
        <v>0</v>
      </c>
    </row>
    <row r="336" spans="1:20" ht="15.75" hidden="1" customHeight="1" thickBot="1">
      <c r="A336" s="4" t="s">
        <v>23</v>
      </c>
      <c r="B336" s="3">
        <v>2240</v>
      </c>
      <c r="C336" s="2">
        <f>F304</f>
        <v>6823.7000000000035</v>
      </c>
      <c r="D336" s="2">
        <f>D348+D349+D350+D351</f>
        <v>0</v>
      </c>
      <c r="E336" s="2">
        <f>E348+E349+E350+E351</f>
        <v>0</v>
      </c>
      <c r="F336" s="2">
        <f>C336+D336-E336</f>
        <v>6823.7000000000035</v>
      </c>
      <c r="H336" s="4" t="s">
        <v>23</v>
      </c>
      <c r="I336" s="3">
        <v>2240</v>
      </c>
      <c r="J336" s="2">
        <f>M304</f>
        <v>0</v>
      </c>
      <c r="K336" s="2">
        <f>K348+K349+K350+K351</f>
        <v>0</v>
      </c>
      <c r="L336" s="2">
        <f>L348+L349+L350+L351</f>
        <v>0</v>
      </c>
      <c r="M336" s="2">
        <f>J336+K336-L336</f>
        <v>0</v>
      </c>
      <c r="O336" s="4" t="s">
        <v>23</v>
      </c>
      <c r="P336" s="3">
        <v>2240</v>
      </c>
      <c r="Q336" s="2">
        <f>T304</f>
        <v>0</v>
      </c>
      <c r="R336" s="2">
        <f>R348+R349+R350+R351</f>
        <v>0</v>
      </c>
      <c r="S336" s="2">
        <f>S348+S349+S350+S351</f>
        <v>0</v>
      </c>
      <c r="T336" s="2">
        <f>Q336+R336-S336</f>
        <v>0</v>
      </c>
    </row>
    <row r="337" spans="1:20" ht="15.75" hidden="1" customHeight="1" thickBot="1">
      <c r="A337" s="4" t="s">
        <v>22</v>
      </c>
      <c r="B337" s="3">
        <v>2240</v>
      </c>
      <c r="C337" s="2">
        <f>F305</f>
        <v>0</v>
      </c>
      <c r="D337" s="2"/>
      <c r="E337" s="2"/>
      <c r="F337" s="2">
        <f>C337+D337-E337</f>
        <v>0</v>
      </c>
      <c r="H337" s="4"/>
      <c r="I337" s="3"/>
      <c r="J337" s="2"/>
      <c r="K337" s="2"/>
      <c r="L337" s="2"/>
      <c r="M337" s="2"/>
      <c r="O337" s="4"/>
      <c r="P337" s="3"/>
      <c r="Q337" s="2"/>
      <c r="R337" s="2"/>
      <c r="S337" s="2"/>
      <c r="T337" s="2"/>
    </row>
    <row r="338" spans="1:20" ht="15.75" hidden="1" customHeight="1" thickBot="1">
      <c r="A338" s="4" t="s">
        <v>21</v>
      </c>
      <c r="B338" s="3">
        <v>2240</v>
      </c>
      <c r="C338" s="2">
        <f>F306</f>
        <v>1120.3200000000002</v>
      </c>
      <c r="D338" s="2"/>
      <c r="E338" s="2"/>
      <c r="F338" s="2">
        <f>C338+D338-E338</f>
        <v>1120.3200000000002</v>
      </c>
      <c r="H338" s="4"/>
      <c r="I338" s="3"/>
      <c r="J338" s="2"/>
      <c r="K338" s="2"/>
      <c r="L338" s="2"/>
      <c r="M338" s="2"/>
      <c r="O338" s="4"/>
      <c r="P338" s="3"/>
      <c r="Q338" s="2"/>
      <c r="R338" s="2"/>
      <c r="S338" s="2"/>
      <c r="T338" s="2"/>
    </row>
    <row r="339" spans="1:20" ht="15.75" hidden="1" customHeight="1" thickBot="1">
      <c r="A339" s="4" t="s">
        <v>20</v>
      </c>
      <c r="B339" s="3">
        <v>2240</v>
      </c>
      <c r="C339" s="2">
        <f>F307</f>
        <v>1400</v>
      </c>
      <c r="D339" s="2"/>
      <c r="E339" s="2">
        <v>700</v>
      </c>
      <c r="F339" s="2">
        <f>C339+D339-E339</f>
        <v>700</v>
      </c>
      <c r="H339" s="4"/>
      <c r="I339" s="3"/>
      <c r="J339" s="2"/>
      <c r="K339" s="2"/>
      <c r="L339" s="2"/>
      <c r="M339" s="2"/>
      <c r="O339" s="4"/>
      <c r="P339" s="3"/>
      <c r="Q339" s="2"/>
      <c r="R339" s="2"/>
      <c r="S339" s="2"/>
      <c r="T339" s="2"/>
    </row>
    <row r="340" spans="1:20" ht="15.75" hidden="1" customHeight="1" thickBot="1">
      <c r="A340" s="4" t="s">
        <v>19</v>
      </c>
      <c r="B340" s="3">
        <v>2240</v>
      </c>
      <c r="C340" s="2">
        <f>F308</f>
        <v>0.2800000000000864</v>
      </c>
      <c r="D340" s="2"/>
      <c r="E340" s="2"/>
      <c r="F340" s="2">
        <f>C340+D340-E340</f>
        <v>0.2800000000000864</v>
      </c>
      <c r="H340" s="4"/>
      <c r="I340" s="3"/>
      <c r="J340" s="2"/>
      <c r="K340" s="2"/>
      <c r="L340" s="2"/>
      <c r="M340" s="2"/>
      <c r="O340" s="4"/>
      <c r="P340" s="3"/>
      <c r="Q340" s="2"/>
      <c r="R340" s="2"/>
      <c r="S340" s="2"/>
      <c r="T340" s="2"/>
    </row>
    <row r="341" spans="1:20" ht="15.75" hidden="1" customHeight="1" thickBot="1">
      <c r="A341" s="4" t="s">
        <v>18</v>
      </c>
      <c r="B341" s="3">
        <v>2240</v>
      </c>
      <c r="C341" s="2">
        <f>F309</f>
        <v>891.30000000000007</v>
      </c>
      <c r="D341" s="3"/>
      <c r="E341" s="3">
        <v>445.6</v>
      </c>
      <c r="F341" s="2">
        <f>C341+D341-E341</f>
        <v>445.70000000000005</v>
      </c>
      <c r="H341" s="4"/>
      <c r="I341" s="3"/>
      <c r="J341" s="2"/>
      <c r="K341" s="2"/>
      <c r="L341" s="2"/>
      <c r="M341" s="2"/>
      <c r="O341" s="4"/>
      <c r="P341" s="3"/>
      <c r="Q341" s="2"/>
      <c r="R341" s="2"/>
      <c r="S341" s="2"/>
      <c r="T341" s="2"/>
    </row>
    <row r="342" spans="1:20" ht="15.75" hidden="1" customHeight="1" thickBot="1">
      <c r="A342" s="4" t="s">
        <v>17</v>
      </c>
      <c r="B342" s="3">
        <v>2240</v>
      </c>
      <c r="C342" s="2">
        <f>F310</f>
        <v>0</v>
      </c>
      <c r="D342" s="3"/>
      <c r="E342" s="3">
        <v>0</v>
      </c>
      <c r="F342" s="2">
        <f>C342+D342-E342</f>
        <v>0</v>
      </c>
      <c r="H342" s="4"/>
      <c r="I342" s="3"/>
      <c r="J342" s="2"/>
      <c r="K342" s="2"/>
      <c r="L342" s="2"/>
      <c r="M342" s="2"/>
      <c r="O342" s="4"/>
      <c r="P342" s="3"/>
      <c r="Q342" s="2"/>
      <c r="R342" s="2"/>
      <c r="S342" s="2"/>
      <c r="T342" s="2"/>
    </row>
    <row r="343" spans="1:20" ht="15.75" hidden="1" customHeight="1" thickBot="1">
      <c r="A343" s="4" t="s">
        <v>16</v>
      </c>
      <c r="B343" s="3">
        <v>2240</v>
      </c>
      <c r="C343" s="2">
        <f>F311</f>
        <v>0</v>
      </c>
      <c r="D343" s="3"/>
      <c r="E343" s="3">
        <v>0</v>
      </c>
      <c r="F343" s="2">
        <f>C343+D343-E343</f>
        <v>0</v>
      </c>
      <c r="H343" s="4"/>
      <c r="I343" s="3"/>
      <c r="J343" s="2"/>
      <c r="K343" s="2"/>
      <c r="L343" s="2"/>
      <c r="M343" s="2"/>
      <c r="O343" s="4"/>
      <c r="P343" s="3"/>
      <c r="Q343" s="2"/>
      <c r="R343" s="2"/>
      <c r="S343" s="2"/>
      <c r="T343" s="2"/>
    </row>
    <row r="344" spans="1:20" ht="15.75" hidden="1" customHeight="1" thickBot="1">
      <c r="A344" s="4" t="s">
        <v>15</v>
      </c>
      <c r="B344" s="3">
        <v>2240</v>
      </c>
      <c r="C344" s="2">
        <f>F312</f>
        <v>0</v>
      </c>
      <c r="D344" s="3"/>
      <c r="E344" s="3">
        <v>0</v>
      </c>
      <c r="F344" s="2">
        <f>C344+D344-E344</f>
        <v>0</v>
      </c>
      <c r="H344" s="4"/>
      <c r="I344" s="3"/>
      <c r="J344" s="2"/>
      <c r="K344" s="2"/>
      <c r="L344" s="2"/>
      <c r="M344" s="2"/>
      <c r="O344" s="4"/>
      <c r="P344" s="3"/>
      <c r="Q344" s="2"/>
      <c r="R344" s="2"/>
      <c r="S344" s="2"/>
      <c r="T344" s="2"/>
    </row>
    <row r="345" spans="1:20" ht="15.75" hidden="1" customHeight="1" thickBot="1">
      <c r="A345" s="4" t="s">
        <v>14</v>
      </c>
      <c r="B345" s="3">
        <v>2240</v>
      </c>
      <c r="C345" s="2">
        <f>F313</f>
        <v>970</v>
      </c>
      <c r="D345" s="3"/>
      <c r="E345" s="3">
        <v>0</v>
      </c>
      <c r="F345" s="2">
        <f>C345+D345-E345</f>
        <v>970</v>
      </c>
      <c r="H345" s="4"/>
      <c r="I345" s="3"/>
      <c r="J345" s="2"/>
      <c r="K345" s="2"/>
      <c r="L345" s="2"/>
      <c r="M345" s="2"/>
      <c r="O345" s="4"/>
      <c r="P345" s="3"/>
      <c r="Q345" s="2"/>
      <c r="R345" s="2"/>
      <c r="S345" s="2"/>
      <c r="T345" s="2"/>
    </row>
    <row r="346" spans="1:20" ht="15.75" hidden="1" customHeight="1" thickBot="1">
      <c r="A346" s="4" t="s">
        <v>13</v>
      </c>
      <c r="B346" s="3">
        <v>2240</v>
      </c>
      <c r="C346" s="2">
        <f>F314</f>
        <v>0</v>
      </c>
      <c r="D346" s="3"/>
      <c r="E346" s="3">
        <v>0</v>
      </c>
      <c r="F346" s="2">
        <f>C346+D346-E346</f>
        <v>0</v>
      </c>
      <c r="H346" s="4"/>
      <c r="I346" s="3"/>
      <c r="J346" s="2"/>
      <c r="K346" s="2"/>
      <c r="L346" s="2"/>
      <c r="M346" s="2"/>
      <c r="O346" s="4"/>
      <c r="P346" s="3"/>
      <c r="Q346" s="2"/>
      <c r="R346" s="2"/>
      <c r="S346" s="2"/>
      <c r="T346" s="2"/>
    </row>
    <row r="347" spans="1:20" ht="15.75" hidden="1" customHeight="1" thickBot="1">
      <c r="A347" s="4" t="s">
        <v>12</v>
      </c>
      <c r="B347" s="3">
        <v>2240</v>
      </c>
      <c r="C347" s="2">
        <f>F315</f>
        <v>0</v>
      </c>
      <c r="D347" s="2"/>
      <c r="E347" s="2"/>
      <c r="F347" s="2">
        <f>C347+D347-E347</f>
        <v>0</v>
      </c>
      <c r="H347" s="4"/>
      <c r="I347" s="3"/>
      <c r="J347" s="2"/>
      <c r="K347" s="2"/>
      <c r="L347" s="2"/>
      <c r="M347" s="2"/>
      <c r="O347" s="4"/>
      <c r="P347" s="3"/>
      <c r="Q347" s="2"/>
      <c r="R347" s="2"/>
      <c r="S347" s="2"/>
      <c r="T347" s="2"/>
    </row>
    <row r="348" spans="1:20" ht="15.75" hidden="1" customHeight="1" thickBot="1">
      <c r="A348" s="4" t="s">
        <v>11</v>
      </c>
      <c r="B348" s="3">
        <v>2270</v>
      </c>
      <c r="C348" s="2">
        <f>F316</f>
        <v>1099916.8499999999</v>
      </c>
      <c r="D348" s="2"/>
      <c r="E348" s="2"/>
      <c r="F348" s="2">
        <f>C348+D348-E348</f>
        <v>1099916.8499999999</v>
      </c>
      <c r="H348" s="4" t="s">
        <v>11</v>
      </c>
      <c r="I348" s="3">
        <v>2270</v>
      </c>
      <c r="J348" s="2">
        <f>M316</f>
        <v>0</v>
      </c>
      <c r="K348" s="2"/>
      <c r="L348" s="2"/>
      <c r="M348" s="2">
        <f>J348+K348-L348</f>
        <v>0</v>
      </c>
      <c r="O348" s="4" t="s">
        <v>11</v>
      </c>
      <c r="P348" s="3">
        <v>2270</v>
      </c>
      <c r="Q348" s="2">
        <f>T316</f>
        <v>0</v>
      </c>
      <c r="R348" s="2"/>
      <c r="S348" s="2"/>
      <c r="T348" s="2">
        <f>Q348+R348-S348</f>
        <v>0</v>
      </c>
    </row>
    <row r="349" spans="1:20" ht="15.75" hidden="1" customHeight="1" thickBot="1">
      <c r="A349" s="8" t="s">
        <v>10</v>
      </c>
      <c r="B349" s="2">
        <v>2271</v>
      </c>
      <c r="C349" s="2">
        <f>F317</f>
        <v>15370.739999999998</v>
      </c>
      <c r="D349" s="2"/>
      <c r="E349" s="2"/>
      <c r="F349" s="2">
        <f>C349+D349-E349</f>
        <v>15370.739999999998</v>
      </c>
      <c r="H349" s="8" t="s">
        <v>10</v>
      </c>
      <c r="I349" s="2">
        <v>2271</v>
      </c>
      <c r="J349" s="2">
        <f>M317</f>
        <v>0</v>
      </c>
      <c r="K349" s="2"/>
      <c r="L349" s="2"/>
      <c r="M349" s="2">
        <f>J349+K349-L349</f>
        <v>0</v>
      </c>
      <c r="O349" s="8" t="s">
        <v>10</v>
      </c>
      <c r="P349" s="2">
        <v>2271</v>
      </c>
      <c r="Q349" s="2">
        <f>T317</f>
        <v>0</v>
      </c>
      <c r="R349" s="2"/>
      <c r="S349" s="2"/>
      <c r="T349" s="2">
        <f>Q349+R349-S349</f>
        <v>0</v>
      </c>
    </row>
    <row r="350" spans="1:20" ht="15.75" hidden="1" customHeight="1" thickBot="1">
      <c r="A350" s="8" t="s">
        <v>9</v>
      </c>
      <c r="B350" s="2">
        <v>2272</v>
      </c>
      <c r="C350" s="2">
        <f>F318</f>
        <v>1629.1500000000003</v>
      </c>
      <c r="D350" s="2"/>
      <c r="E350" s="2"/>
      <c r="F350" s="2">
        <f>C350+D350-E350</f>
        <v>1629.1500000000003</v>
      </c>
      <c r="H350" s="8" t="s">
        <v>9</v>
      </c>
      <c r="I350" s="2">
        <v>2272</v>
      </c>
      <c r="J350" s="2">
        <f>M318</f>
        <v>0</v>
      </c>
      <c r="K350" s="2"/>
      <c r="L350" s="2"/>
      <c r="M350" s="2">
        <f>J350+K350-L350</f>
        <v>0</v>
      </c>
      <c r="O350" s="8" t="s">
        <v>9</v>
      </c>
      <c r="P350" s="2">
        <v>2272</v>
      </c>
      <c r="Q350" s="2">
        <f>T318</f>
        <v>0</v>
      </c>
      <c r="R350" s="2"/>
      <c r="S350" s="2"/>
      <c r="T350" s="2">
        <f>Q350+R350-S350</f>
        <v>0</v>
      </c>
    </row>
    <row r="351" spans="1:20" ht="15.75" hidden="1" customHeight="1" thickBot="1">
      <c r="A351" s="8" t="s">
        <v>8</v>
      </c>
      <c r="B351" s="2">
        <v>2273</v>
      </c>
      <c r="C351" s="2">
        <f>F319</f>
        <v>250439.83000000002</v>
      </c>
      <c r="D351" s="2"/>
      <c r="E351" s="2"/>
      <c r="F351" s="2">
        <f>C351+D351-E351</f>
        <v>250439.83000000002</v>
      </c>
      <c r="H351" s="8" t="s">
        <v>8</v>
      </c>
      <c r="I351" s="2">
        <v>2273</v>
      </c>
      <c r="J351" s="2">
        <f>M319</f>
        <v>0</v>
      </c>
      <c r="K351" s="2"/>
      <c r="L351" s="2"/>
      <c r="M351" s="2">
        <f>J351+K351-L351</f>
        <v>0</v>
      </c>
      <c r="O351" s="8" t="s">
        <v>8</v>
      </c>
      <c r="P351" s="2">
        <v>2273</v>
      </c>
      <c r="Q351" s="2">
        <f>T319</f>
        <v>0</v>
      </c>
      <c r="R351" s="2"/>
      <c r="S351" s="2"/>
      <c r="T351" s="2">
        <f>Q351+R351-S351</f>
        <v>0</v>
      </c>
    </row>
    <row r="352" spans="1:20" ht="15.75" hidden="1" customHeight="1" thickBot="1">
      <c r="A352" s="8" t="s">
        <v>7</v>
      </c>
      <c r="B352" s="2">
        <v>2274</v>
      </c>
      <c r="C352" s="2">
        <f>F320</f>
        <v>814188</v>
      </c>
      <c r="D352" s="2">
        <f>D353</f>
        <v>0</v>
      </c>
      <c r="E352" s="2">
        <f>E353</f>
        <v>0</v>
      </c>
      <c r="F352" s="2">
        <f>C352+D352-E352</f>
        <v>814188</v>
      </c>
      <c r="H352" s="8" t="s">
        <v>7</v>
      </c>
      <c r="I352" s="2">
        <v>2274</v>
      </c>
      <c r="J352" s="2">
        <f>M320</f>
        <v>0</v>
      </c>
      <c r="K352" s="2">
        <f>K353</f>
        <v>0</v>
      </c>
      <c r="L352" s="2">
        <f>L353</f>
        <v>0</v>
      </c>
      <c r="M352" s="2">
        <f>J352+K352-L352</f>
        <v>0</v>
      </c>
      <c r="O352" s="8" t="s">
        <v>7</v>
      </c>
      <c r="P352" s="2">
        <v>2274</v>
      </c>
      <c r="Q352" s="2">
        <f>T320</f>
        <v>0</v>
      </c>
      <c r="R352" s="2">
        <f>R353</f>
        <v>0</v>
      </c>
      <c r="S352" s="2">
        <f>S353</f>
        <v>0</v>
      </c>
      <c r="T352" s="2">
        <f>Q352+R352-S352</f>
        <v>0</v>
      </c>
    </row>
    <row r="353" spans="1:20" ht="15.75" hidden="1" customHeight="1" thickBot="1">
      <c r="A353" s="6" t="s">
        <v>6</v>
      </c>
      <c r="B353" s="5">
        <v>2700</v>
      </c>
      <c r="C353" s="2">
        <f>F321</f>
        <v>0</v>
      </c>
      <c r="D353" s="2"/>
      <c r="E353" s="2"/>
      <c r="F353" s="2">
        <f>C353+D353-E353</f>
        <v>0</v>
      </c>
      <c r="H353" s="6" t="s">
        <v>6</v>
      </c>
      <c r="I353" s="5">
        <v>2700</v>
      </c>
      <c r="J353" s="2" t="e">
        <f>M321</f>
        <v>#REF!</v>
      </c>
      <c r="K353" s="2"/>
      <c r="L353" s="2"/>
      <c r="M353" s="2" t="e">
        <f>J353+K353-L353</f>
        <v>#REF!</v>
      </c>
      <c r="O353" s="6" t="s">
        <v>6</v>
      </c>
      <c r="P353" s="5">
        <v>2700</v>
      </c>
      <c r="Q353" s="2" t="e">
        <f>T321</f>
        <v>#REF!</v>
      </c>
      <c r="R353" s="2"/>
      <c r="S353" s="2"/>
      <c r="T353" s="2" t="e">
        <f>Q353+R353-S353</f>
        <v>#REF!</v>
      </c>
    </row>
    <row r="354" spans="1:20" ht="15.75" hidden="1" customHeight="1" thickBot="1">
      <c r="A354" s="4" t="s">
        <v>5</v>
      </c>
      <c r="B354" s="3">
        <v>2730</v>
      </c>
      <c r="C354" s="2">
        <f>F322</f>
        <v>0</v>
      </c>
      <c r="D354" s="2">
        <f>D355</f>
        <v>0</v>
      </c>
      <c r="E354" s="2">
        <f>E355</f>
        <v>0</v>
      </c>
      <c r="F354" s="2">
        <f>C354+D354-E354</f>
        <v>0</v>
      </c>
      <c r="H354" s="4" t="s">
        <v>5</v>
      </c>
      <c r="I354" s="3">
        <v>2730</v>
      </c>
      <c r="J354" s="2" t="e">
        <f>M322</f>
        <v>#REF!</v>
      </c>
      <c r="K354" s="2">
        <f>K355</f>
        <v>0</v>
      </c>
      <c r="L354" s="2">
        <f>L355</f>
        <v>0</v>
      </c>
      <c r="M354" s="2" t="e">
        <f>J354+K354-L354</f>
        <v>#REF!</v>
      </c>
      <c r="O354" s="4" t="s">
        <v>5</v>
      </c>
      <c r="P354" s="3">
        <v>2730</v>
      </c>
      <c r="Q354" s="2" t="e">
        <f>T322</f>
        <v>#REF!</v>
      </c>
      <c r="R354" s="2">
        <f>R355</f>
        <v>0</v>
      </c>
      <c r="S354" s="2">
        <f>S355</f>
        <v>0</v>
      </c>
      <c r="T354" s="2" t="e">
        <f>Q354+R354-S354</f>
        <v>#REF!</v>
      </c>
    </row>
    <row r="355" spans="1:20" ht="15.75" hidden="1" customHeight="1" thickBot="1">
      <c r="A355" s="7" t="s">
        <v>4</v>
      </c>
      <c r="B355" s="5">
        <v>3000</v>
      </c>
      <c r="C355" s="2">
        <f>F323</f>
        <v>0</v>
      </c>
      <c r="D355" s="2">
        <f>D356+D357+D358</f>
        <v>0</v>
      </c>
      <c r="E355" s="2">
        <f>E356+E357+E358</f>
        <v>0</v>
      </c>
      <c r="F355" s="2">
        <f>C355+D355-E355</f>
        <v>0</v>
      </c>
      <c r="H355" s="7" t="s">
        <v>4</v>
      </c>
      <c r="I355" s="5">
        <v>3000</v>
      </c>
      <c r="J355" s="2" t="e">
        <f>M323</f>
        <v>#REF!</v>
      </c>
      <c r="K355" s="2">
        <f>K356+K357+K358</f>
        <v>0</v>
      </c>
      <c r="L355" s="2">
        <f>L356+L357+L358</f>
        <v>0</v>
      </c>
      <c r="M355" s="2" t="e">
        <f>J355+K355-L355</f>
        <v>#REF!</v>
      </c>
      <c r="O355" s="7" t="s">
        <v>4</v>
      </c>
      <c r="P355" s="5">
        <v>3000</v>
      </c>
      <c r="Q355" s="2" t="e">
        <f>T323</f>
        <v>#REF!</v>
      </c>
      <c r="R355" s="2">
        <f>R356+R357+R358</f>
        <v>0</v>
      </c>
      <c r="S355" s="2">
        <f>S356+S357+S358</f>
        <v>0</v>
      </c>
      <c r="T355" s="2" t="e">
        <f>Q355+R355-S355</f>
        <v>#REF!</v>
      </c>
    </row>
    <row r="356" spans="1:20" ht="15.75" hidden="1" customHeight="1" thickBot="1">
      <c r="A356" s="6" t="s">
        <v>3</v>
      </c>
      <c r="B356" s="5">
        <v>3100</v>
      </c>
      <c r="C356" s="2">
        <f>F324</f>
        <v>0</v>
      </c>
      <c r="D356" s="2"/>
      <c r="E356" s="2"/>
      <c r="F356" s="2">
        <f>C356+D356-E356</f>
        <v>0</v>
      </c>
      <c r="H356" s="6" t="s">
        <v>3</v>
      </c>
      <c r="I356" s="5">
        <v>3100</v>
      </c>
      <c r="J356" s="2" t="e">
        <f>M324</f>
        <v>#REF!</v>
      </c>
      <c r="K356" s="2"/>
      <c r="L356" s="2"/>
      <c r="M356" s="2" t="e">
        <f>J356+K356-L356</f>
        <v>#REF!</v>
      </c>
      <c r="O356" s="6" t="s">
        <v>3</v>
      </c>
      <c r="P356" s="5">
        <v>3100</v>
      </c>
      <c r="Q356" s="2" t="e">
        <f>T324</f>
        <v>#REF!</v>
      </c>
      <c r="R356" s="2"/>
      <c r="S356" s="2"/>
      <c r="T356" s="2" t="e">
        <f>Q356+R356-S356</f>
        <v>#REF!</v>
      </c>
    </row>
    <row r="357" spans="1:20" ht="15.75" hidden="1" customHeight="1" thickBot="1">
      <c r="A357" s="4" t="s">
        <v>2</v>
      </c>
      <c r="B357" s="3">
        <v>3110</v>
      </c>
      <c r="C357" s="2">
        <f>F325</f>
        <v>0</v>
      </c>
      <c r="D357" s="2"/>
      <c r="E357" s="2"/>
      <c r="F357" s="2">
        <f>C357+D357-E357</f>
        <v>0</v>
      </c>
      <c r="H357" s="4" t="s">
        <v>2</v>
      </c>
      <c r="I357" s="3">
        <v>3110</v>
      </c>
      <c r="J357" s="2">
        <f>M325</f>
        <v>0</v>
      </c>
      <c r="K357" s="2"/>
      <c r="L357" s="2"/>
      <c r="M357" s="2">
        <f>J357+K357-L357</f>
        <v>0</v>
      </c>
      <c r="O357" s="4" t="s">
        <v>2</v>
      </c>
      <c r="P357" s="3">
        <v>3110</v>
      </c>
      <c r="Q357" s="2">
        <f>T325</f>
        <v>0</v>
      </c>
      <c r="R357" s="2"/>
      <c r="S357" s="2"/>
      <c r="T357" s="2">
        <f>Q357+R357-S357</f>
        <v>0</v>
      </c>
    </row>
    <row r="358" spans="1:20" ht="15.75" hidden="1" customHeight="1" thickBot="1">
      <c r="A358" s="4" t="s">
        <v>1</v>
      </c>
      <c r="B358" s="3">
        <v>3120</v>
      </c>
      <c r="C358" s="2">
        <f>F326</f>
        <v>0</v>
      </c>
      <c r="D358" s="2"/>
      <c r="E358" s="2"/>
      <c r="F358" s="2">
        <f>C358+D358-E358</f>
        <v>0</v>
      </c>
      <c r="H358" s="4" t="s">
        <v>1</v>
      </c>
      <c r="I358" s="3">
        <v>3120</v>
      </c>
      <c r="J358" s="2">
        <f>M326</f>
        <v>0</v>
      </c>
      <c r="K358" s="2"/>
      <c r="L358" s="2"/>
      <c r="M358" s="2">
        <f>J358+K358-L358</f>
        <v>0</v>
      </c>
      <c r="O358" s="4" t="s">
        <v>1</v>
      </c>
      <c r="P358" s="3">
        <v>3120</v>
      </c>
      <c r="Q358" s="2">
        <f>T326</f>
        <v>0</v>
      </c>
      <c r="R358" s="2"/>
      <c r="S358" s="2"/>
      <c r="T358" s="2">
        <f>Q358+R358-S358</f>
        <v>0</v>
      </c>
    </row>
    <row r="359" spans="1:20" ht="15.75" hidden="1" customHeight="1" thickBot="1">
      <c r="A359" s="4" t="s">
        <v>0</v>
      </c>
      <c r="B359" s="3">
        <v>3130</v>
      </c>
      <c r="C359" s="2">
        <f>F327</f>
        <v>0</v>
      </c>
      <c r="D359" s="2"/>
      <c r="E359" s="2"/>
      <c r="F359" s="2">
        <f>C359+D359-E359</f>
        <v>0</v>
      </c>
      <c r="H359" s="4" t="s">
        <v>0</v>
      </c>
      <c r="I359" s="3">
        <v>3130</v>
      </c>
      <c r="J359" s="2">
        <f>M327</f>
        <v>0</v>
      </c>
      <c r="K359" s="2"/>
      <c r="L359" s="2"/>
      <c r="M359" s="2">
        <f>J359+K359-L359</f>
        <v>0</v>
      </c>
      <c r="O359" s="4" t="s">
        <v>0</v>
      </c>
      <c r="P359" s="3">
        <v>3130</v>
      </c>
      <c r="Q359" s="2">
        <f>T327</f>
        <v>0</v>
      </c>
      <c r="R359" s="2"/>
      <c r="S359" s="2"/>
      <c r="T359" s="2">
        <f>Q359+R359-S359</f>
        <v>0</v>
      </c>
    </row>
    <row r="360" spans="1:20" ht="15.75" hidden="1" customHeight="1" thickBot="1"/>
    <row r="361" spans="1:20" ht="46.9" hidden="1" customHeight="1" thickBot="1">
      <c r="A361" s="9" t="s">
        <v>35</v>
      </c>
      <c r="B361" s="12" t="s">
        <v>34</v>
      </c>
      <c r="C361" s="12" t="s">
        <v>33</v>
      </c>
      <c r="D361" s="12" t="s">
        <v>32</v>
      </c>
      <c r="E361" s="12" t="s">
        <v>31</v>
      </c>
      <c r="F361" s="12" t="s">
        <v>30</v>
      </c>
      <c r="H361" s="9" t="s">
        <v>35</v>
      </c>
      <c r="I361" s="12" t="s">
        <v>34</v>
      </c>
      <c r="J361" s="12" t="s">
        <v>33</v>
      </c>
      <c r="K361" s="12" t="s">
        <v>32</v>
      </c>
      <c r="L361" s="12" t="s">
        <v>31</v>
      </c>
      <c r="M361" s="12" t="s">
        <v>30</v>
      </c>
      <c r="O361" s="9" t="s">
        <v>35</v>
      </c>
      <c r="P361" s="12" t="s">
        <v>34</v>
      </c>
      <c r="Q361" s="12" t="s">
        <v>33</v>
      </c>
      <c r="R361" s="12" t="s">
        <v>32</v>
      </c>
      <c r="S361" s="12" t="s">
        <v>31</v>
      </c>
      <c r="T361" s="12" t="s">
        <v>30</v>
      </c>
    </row>
    <row r="362" spans="1:20" ht="15.75" hidden="1" customHeight="1" thickBot="1">
      <c r="A362" s="7">
        <v>1</v>
      </c>
      <c r="B362" s="5">
        <v>2</v>
      </c>
      <c r="C362" s="5">
        <v>3</v>
      </c>
      <c r="D362" s="5">
        <v>4</v>
      </c>
      <c r="E362" s="5">
        <v>5</v>
      </c>
      <c r="F362" s="5">
        <v>6</v>
      </c>
      <c r="H362" s="7">
        <v>1</v>
      </c>
      <c r="I362" s="5">
        <v>2</v>
      </c>
      <c r="J362" s="5">
        <v>3</v>
      </c>
      <c r="K362" s="5">
        <v>4</v>
      </c>
      <c r="L362" s="5">
        <v>5</v>
      </c>
      <c r="M362" s="5">
        <v>6</v>
      </c>
      <c r="O362" s="7">
        <v>1</v>
      </c>
      <c r="P362" s="5">
        <v>2</v>
      </c>
      <c r="Q362" s="5">
        <v>3</v>
      </c>
      <c r="R362" s="5">
        <v>4</v>
      </c>
      <c r="S362" s="5">
        <v>5</v>
      </c>
      <c r="T362" s="5">
        <v>6</v>
      </c>
    </row>
    <row r="363" spans="1:20" ht="15.75" hidden="1" customHeight="1" thickBot="1">
      <c r="A363" s="7" t="s">
        <v>29</v>
      </c>
      <c r="B363" s="5" t="s">
        <v>28</v>
      </c>
      <c r="C363" s="2">
        <f>F331</f>
        <v>1224079.8799999999</v>
      </c>
      <c r="D363" s="2">
        <v>0</v>
      </c>
      <c r="E363" s="2">
        <v>0</v>
      </c>
      <c r="F363" s="2">
        <f>C363+D363-E363</f>
        <v>1224079.8799999999</v>
      </c>
      <c r="H363" s="7" t="s">
        <v>29</v>
      </c>
      <c r="I363" s="5" t="s">
        <v>28</v>
      </c>
      <c r="J363" s="2" t="e">
        <f>M331</f>
        <v>#REF!</v>
      </c>
      <c r="K363" s="2">
        <v>0</v>
      </c>
      <c r="L363" s="2">
        <v>0</v>
      </c>
      <c r="M363" s="2" t="e">
        <f>J363+K363-L363</f>
        <v>#REF!</v>
      </c>
      <c r="O363" s="7" t="s">
        <v>29</v>
      </c>
      <c r="P363" s="5" t="s">
        <v>28</v>
      </c>
      <c r="Q363" s="2" t="e">
        <f>T331</f>
        <v>#REF!</v>
      </c>
      <c r="R363" s="2">
        <v>0</v>
      </c>
      <c r="S363" s="2">
        <v>0</v>
      </c>
      <c r="T363" s="2" t="e">
        <f>Q363+R363-S363</f>
        <v>#REF!</v>
      </c>
    </row>
    <row r="364" spans="1:20" ht="15.75" hidden="1" customHeight="1" thickBot="1">
      <c r="A364" s="9" t="s">
        <v>27</v>
      </c>
      <c r="B364" s="11">
        <v>2000</v>
      </c>
      <c r="C364" s="2">
        <f>C365+C368+C380+C385</f>
        <v>1106740.5499999998</v>
      </c>
      <c r="D364" s="2"/>
      <c r="E364" s="9"/>
      <c r="F364" s="2"/>
      <c r="H364" s="9" t="s">
        <v>27</v>
      </c>
      <c r="I364" s="10">
        <v>2000</v>
      </c>
      <c r="J364" s="2" t="e">
        <f>M332</f>
        <v>#REF!</v>
      </c>
      <c r="K364" s="2">
        <v>0</v>
      </c>
      <c r="L364" s="9">
        <v>0</v>
      </c>
      <c r="M364" s="2" t="e">
        <f>J364+K364-L364</f>
        <v>#REF!</v>
      </c>
      <c r="O364" s="9" t="s">
        <v>27</v>
      </c>
      <c r="P364" s="10">
        <v>2000</v>
      </c>
      <c r="Q364" s="2" t="e">
        <f>T332</f>
        <v>#REF!</v>
      </c>
      <c r="R364" s="2">
        <v>0</v>
      </c>
      <c r="S364" s="9">
        <v>0</v>
      </c>
      <c r="T364" s="2" t="e">
        <f>Q364+R364-S364</f>
        <v>#REF!</v>
      </c>
    </row>
    <row r="365" spans="1:20" ht="15.75" hidden="1" customHeight="1" thickBot="1">
      <c r="A365" s="6" t="s">
        <v>26</v>
      </c>
      <c r="B365" s="5">
        <v>2200</v>
      </c>
      <c r="C365" s="2">
        <f>C366+C367</f>
        <v>0</v>
      </c>
      <c r="D365" s="2"/>
      <c r="E365" s="2"/>
      <c r="F365" s="2"/>
      <c r="H365" s="6" t="s">
        <v>26</v>
      </c>
      <c r="I365" s="5">
        <v>2200</v>
      </c>
      <c r="J365" s="2" t="e">
        <f>M333</f>
        <v>#REF!</v>
      </c>
      <c r="K365" s="2">
        <v>0</v>
      </c>
      <c r="L365" s="2"/>
      <c r="M365" s="2" t="e">
        <f>J365+K365-L365</f>
        <v>#REF!</v>
      </c>
      <c r="O365" s="6" t="s">
        <v>26</v>
      </c>
      <c r="P365" s="5">
        <v>2200</v>
      </c>
      <c r="Q365" s="2" t="e">
        <f>T333</f>
        <v>#REF!</v>
      </c>
      <c r="R365" s="2">
        <v>0</v>
      </c>
      <c r="S365" s="2"/>
      <c r="T365" s="2" t="e">
        <f>Q365+R365-S365</f>
        <v>#REF!</v>
      </c>
    </row>
    <row r="366" spans="1:20" ht="15.75" hidden="1" customHeight="1" thickBot="1">
      <c r="A366" s="4" t="s">
        <v>25</v>
      </c>
      <c r="B366" s="3">
        <v>2210</v>
      </c>
      <c r="C366" s="2">
        <f>F334</f>
        <v>0</v>
      </c>
      <c r="D366" s="2"/>
      <c r="E366" s="2"/>
      <c r="F366" s="2"/>
      <c r="H366" s="4" t="s">
        <v>25</v>
      </c>
      <c r="I366" s="3">
        <v>2210</v>
      </c>
      <c r="J366" s="2" t="e">
        <f>M334</f>
        <v>#REF!</v>
      </c>
      <c r="K366" s="2"/>
      <c r="L366" s="2"/>
      <c r="M366" s="2" t="e">
        <f>J366+K366-L366</f>
        <v>#REF!</v>
      </c>
      <c r="O366" s="4" t="s">
        <v>25</v>
      </c>
      <c r="P366" s="3">
        <v>2210</v>
      </c>
      <c r="Q366" s="2" t="e">
        <f>T334</f>
        <v>#REF!</v>
      </c>
      <c r="R366" s="2"/>
      <c r="S366" s="2"/>
      <c r="T366" s="2" t="e">
        <f>Q366+R366-S366</f>
        <v>#REF!</v>
      </c>
    </row>
    <row r="367" spans="1:20" ht="15.75" hidden="1" customHeight="1" thickBot="1">
      <c r="A367" s="4" t="s">
        <v>24</v>
      </c>
      <c r="B367" s="3">
        <v>2220</v>
      </c>
      <c r="C367" s="2">
        <f>F335</f>
        <v>0</v>
      </c>
      <c r="D367" s="2"/>
      <c r="E367" s="2"/>
      <c r="F367" s="2"/>
      <c r="H367" s="4" t="s">
        <v>24</v>
      </c>
      <c r="I367" s="3">
        <v>2220</v>
      </c>
      <c r="J367" s="2">
        <f>M335</f>
        <v>0</v>
      </c>
      <c r="K367" s="2"/>
      <c r="L367" s="2"/>
      <c r="M367" s="2">
        <f>J367+K367-L367</f>
        <v>0</v>
      </c>
      <c r="O367" s="4" t="s">
        <v>24</v>
      </c>
      <c r="P367" s="3">
        <v>2220</v>
      </c>
      <c r="Q367" s="2">
        <f>T335</f>
        <v>0</v>
      </c>
      <c r="R367" s="2"/>
      <c r="S367" s="2"/>
      <c r="T367" s="2">
        <f>Q367+R367-S367</f>
        <v>0</v>
      </c>
    </row>
    <row r="368" spans="1:20" ht="15.75" hidden="1" customHeight="1" thickBot="1">
      <c r="A368" s="4" t="s">
        <v>23</v>
      </c>
      <c r="B368" s="3">
        <v>2240</v>
      </c>
      <c r="C368" s="2">
        <f>F336</f>
        <v>6823.7000000000035</v>
      </c>
      <c r="D368" s="2">
        <f>D380+D381+D382+D383</f>
        <v>0</v>
      </c>
      <c r="E368" s="2">
        <f>E380+E381+E382+E383</f>
        <v>0</v>
      </c>
      <c r="F368" s="2">
        <f>C368+D368-E368</f>
        <v>6823.7000000000035</v>
      </c>
      <c r="H368" s="4" t="s">
        <v>23</v>
      </c>
      <c r="I368" s="3">
        <v>2240</v>
      </c>
      <c r="J368" s="2">
        <f>M336</f>
        <v>0</v>
      </c>
      <c r="K368" s="2">
        <f>K380+K381+K382+K383</f>
        <v>0</v>
      </c>
      <c r="L368" s="2">
        <f>L380+L381+L382+L383</f>
        <v>0</v>
      </c>
      <c r="M368" s="2">
        <f>J368+K368-L368</f>
        <v>0</v>
      </c>
      <c r="O368" s="4" t="s">
        <v>23</v>
      </c>
      <c r="P368" s="3">
        <v>2240</v>
      </c>
      <c r="Q368" s="2">
        <f>T336</f>
        <v>0</v>
      </c>
      <c r="R368" s="2">
        <f>R380+R381+R382+R383</f>
        <v>0</v>
      </c>
      <c r="S368" s="2">
        <f>S380+S381+S382+S383</f>
        <v>0</v>
      </c>
      <c r="T368" s="2">
        <f>Q368+R368-S368</f>
        <v>0</v>
      </c>
    </row>
    <row r="369" spans="1:20" ht="15.75" hidden="1" customHeight="1" thickBot="1">
      <c r="A369" s="4" t="s">
        <v>22</v>
      </c>
      <c r="B369" s="3">
        <v>2240</v>
      </c>
      <c r="C369" s="2">
        <f>F337</f>
        <v>0</v>
      </c>
      <c r="D369" s="2"/>
      <c r="E369" s="2"/>
      <c r="F369" s="2">
        <f>C369+D369-E369</f>
        <v>0</v>
      </c>
      <c r="H369" s="4"/>
      <c r="I369" s="3"/>
      <c r="J369" s="2"/>
      <c r="K369" s="2"/>
      <c r="L369" s="2"/>
      <c r="M369" s="2"/>
      <c r="O369" s="4"/>
      <c r="P369" s="3"/>
      <c r="Q369" s="2"/>
      <c r="R369" s="2"/>
      <c r="S369" s="2"/>
      <c r="T369" s="2"/>
    </row>
    <row r="370" spans="1:20" ht="15.75" hidden="1" customHeight="1" thickBot="1">
      <c r="A370" s="4" t="s">
        <v>21</v>
      </c>
      <c r="B370" s="3">
        <v>2240</v>
      </c>
      <c r="C370" s="2">
        <f>F338</f>
        <v>1120.3200000000002</v>
      </c>
      <c r="D370" s="2"/>
      <c r="E370" s="2"/>
      <c r="F370" s="2">
        <f>C370+D370-E370</f>
        <v>1120.3200000000002</v>
      </c>
      <c r="H370" s="4"/>
      <c r="I370" s="3"/>
      <c r="J370" s="2"/>
      <c r="K370" s="2"/>
      <c r="L370" s="2"/>
      <c r="M370" s="2"/>
      <c r="O370" s="4"/>
      <c r="P370" s="3"/>
      <c r="Q370" s="2"/>
      <c r="R370" s="2"/>
      <c r="S370" s="2"/>
      <c r="T370" s="2"/>
    </row>
    <row r="371" spans="1:20" ht="15.75" hidden="1" customHeight="1" thickBot="1">
      <c r="A371" s="4" t="s">
        <v>20</v>
      </c>
      <c r="B371" s="3">
        <v>2240</v>
      </c>
      <c r="C371" s="2">
        <f>F339</f>
        <v>700</v>
      </c>
      <c r="D371" s="2"/>
      <c r="E371" s="2">
        <v>700</v>
      </c>
      <c r="F371" s="2">
        <f>C371+D371-E371</f>
        <v>0</v>
      </c>
      <c r="H371" s="4"/>
      <c r="I371" s="3"/>
      <c r="J371" s="2"/>
      <c r="K371" s="2"/>
      <c r="L371" s="2"/>
      <c r="M371" s="2"/>
      <c r="O371" s="4"/>
      <c r="P371" s="3"/>
      <c r="Q371" s="2"/>
      <c r="R371" s="2"/>
      <c r="S371" s="2"/>
      <c r="T371" s="2"/>
    </row>
    <row r="372" spans="1:20" ht="15.75" hidden="1" customHeight="1" thickBot="1">
      <c r="A372" s="4" t="s">
        <v>19</v>
      </c>
      <c r="B372" s="3">
        <v>2240</v>
      </c>
      <c r="C372" s="2">
        <f>F340</f>
        <v>0.2800000000000864</v>
      </c>
      <c r="D372" s="2"/>
      <c r="E372" s="2"/>
      <c r="F372" s="2">
        <f>C372+D372-E372</f>
        <v>0.2800000000000864</v>
      </c>
      <c r="H372" s="4"/>
      <c r="I372" s="3"/>
      <c r="J372" s="2"/>
      <c r="K372" s="2"/>
      <c r="L372" s="2"/>
      <c r="M372" s="2"/>
      <c r="O372" s="4"/>
      <c r="P372" s="3"/>
      <c r="Q372" s="2"/>
      <c r="R372" s="2"/>
      <c r="S372" s="2"/>
      <c r="T372" s="2"/>
    </row>
    <row r="373" spans="1:20" ht="15.75" hidden="1" customHeight="1" thickBot="1">
      <c r="A373" s="4" t="s">
        <v>18</v>
      </c>
      <c r="B373" s="3">
        <v>2240</v>
      </c>
      <c r="C373" s="2">
        <f>F341</f>
        <v>445.70000000000005</v>
      </c>
      <c r="D373" s="3"/>
      <c r="E373" s="3">
        <v>445.6</v>
      </c>
      <c r="F373" s="2">
        <f>C373+D373-E373</f>
        <v>0.10000000000002274</v>
      </c>
      <c r="H373" s="4"/>
      <c r="I373" s="3"/>
      <c r="J373" s="2"/>
      <c r="K373" s="2"/>
      <c r="L373" s="2"/>
      <c r="M373" s="2"/>
      <c r="O373" s="4"/>
      <c r="P373" s="3"/>
      <c r="Q373" s="2"/>
      <c r="R373" s="2"/>
      <c r="S373" s="2"/>
      <c r="T373" s="2"/>
    </row>
    <row r="374" spans="1:20" ht="15.75" hidden="1" customHeight="1" thickBot="1">
      <c r="A374" s="4" t="s">
        <v>17</v>
      </c>
      <c r="B374" s="3">
        <v>2240</v>
      </c>
      <c r="C374" s="2">
        <f>F342</f>
        <v>0</v>
      </c>
      <c r="D374" s="3"/>
      <c r="E374" s="3">
        <v>0</v>
      </c>
      <c r="F374" s="2">
        <f>C374+D374-E374</f>
        <v>0</v>
      </c>
      <c r="H374" s="4"/>
      <c r="I374" s="3"/>
      <c r="J374" s="2"/>
      <c r="K374" s="2"/>
      <c r="L374" s="2"/>
      <c r="M374" s="2"/>
      <c r="O374" s="4"/>
      <c r="P374" s="3"/>
      <c r="Q374" s="2"/>
      <c r="R374" s="2"/>
      <c r="S374" s="2"/>
      <c r="T374" s="2"/>
    </row>
    <row r="375" spans="1:20" ht="15.75" hidden="1" customHeight="1" thickBot="1">
      <c r="A375" s="4" t="s">
        <v>16</v>
      </c>
      <c r="B375" s="3">
        <v>2240</v>
      </c>
      <c r="C375" s="2">
        <f>F343</f>
        <v>0</v>
      </c>
      <c r="D375" s="3"/>
      <c r="E375" s="3">
        <v>0</v>
      </c>
      <c r="F375" s="2">
        <f>C375+D375-E375</f>
        <v>0</v>
      </c>
      <c r="H375" s="4"/>
      <c r="I375" s="3"/>
      <c r="J375" s="2"/>
      <c r="K375" s="2"/>
      <c r="L375" s="2"/>
      <c r="M375" s="2"/>
      <c r="O375" s="4"/>
      <c r="P375" s="3"/>
      <c r="Q375" s="2"/>
      <c r="R375" s="2"/>
      <c r="S375" s="2"/>
      <c r="T375" s="2"/>
    </row>
    <row r="376" spans="1:20" ht="15.75" hidden="1" customHeight="1" thickBot="1">
      <c r="A376" s="4" t="s">
        <v>15</v>
      </c>
      <c r="B376" s="3">
        <v>2240</v>
      </c>
      <c r="C376" s="2">
        <f>F344</f>
        <v>0</v>
      </c>
      <c r="D376" s="3"/>
      <c r="E376" s="3">
        <v>0</v>
      </c>
      <c r="F376" s="2">
        <f>C376+D376-E376</f>
        <v>0</v>
      </c>
      <c r="H376" s="4"/>
      <c r="I376" s="3"/>
      <c r="J376" s="2"/>
      <c r="K376" s="2"/>
      <c r="L376" s="2"/>
      <c r="M376" s="2"/>
      <c r="O376" s="4"/>
      <c r="P376" s="3"/>
      <c r="Q376" s="2"/>
      <c r="R376" s="2"/>
      <c r="S376" s="2"/>
      <c r="T376" s="2"/>
    </row>
    <row r="377" spans="1:20" ht="15.75" hidden="1" customHeight="1" thickBot="1">
      <c r="A377" s="4" t="s">
        <v>14</v>
      </c>
      <c r="B377" s="3">
        <v>2240</v>
      </c>
      <c r="C377" s="2">
        <f>F345</f>
        <v>970</v>
      </c>
      <c r="D377" s="3"/>
      <c r="E377" s="3">
        <v>0</v>
      </c>
      <c r="F377" s="2">
        <f>C377+D377-E377</f>
        <v>970</v>
      </c>
      <c r="H377" s="4"/>
      <c r="I377" s="3"/>
      <c r="J377" s="2"/>
      <c r="K377" s="2"/>
      <c r="L377" s="2"/>
      <c r="M377" s="2"/>
      <c r="O377" s="4"/>
      <c r="P377" s="3"/>
      <c r="Q377" s="2"/>
      <c r="R377" s="2"/>
      <c r="S377" s="2"/>
      <c r="T377" s="2"/>
    </row>
    <row r="378" spans="1:20" ht="15.75" hidden="1" customHeight="1" thickBot="1">
      <c r="A378" s="4" t="s">
        <v>13</v>
      </c>
      <c r="B378" s="3">
        <v>2240</v>
      </c>
      <c r="C378" s="2">
        <f>F346</f>
        <v>0</v>
      </c>
      <c r="D378" s="3"/>
      <c r="E378" s="3">
        <v>0</v>
      </c>
      <c r="F378" s="2">
        <f>C378+D378-E378</f>
        <v>0</v>
      </c>
      <c r="H378" s="4"/>
      <c r="I378" s="3"/>
      <c r="J378" s="2"/>
      <c r="K378" s="2"/>
      <c r="L378" s="2"/>
      <c r="M378" s="2"/>
      <c r="O378" s="4"/>
      <c r="P378" s="3"/>
      <c r="Q378" s="2"/>
      <c r="R378" s="2"/>
      <c r="S378" s="2"/>
      <c r="T378" s="2"/>
    </row>
    <row r="379" spans="1:20" ht="15.75" hidden="1" customHeight="1" thickBot="1">
      <c r="A379" s="4" t="s">
        <v>12</v>
      </c>
      <c r="B379" s="3">
        <v>2240</v>
      </c>
      <c r="C379" s="2">
        <f>F347</f>
        <v>0</v>
      </c>
      <c r="D379" s="2"/>
      <c r="E379" s="2"/>
      <c r="F379" s="2">
        <f>C379+D379-E379</f>
        <v>0</v>
      </c>
      <c r="H379" s="4"/>
      <c r="I379" s="3"/>
      <c r="J379" s="2"/>
      <c r="K379" s="2"/>
      <c r="L379" s="2"/>
      <c r="M379" s="2"/>
      <c r="O379" s="4"/>
      <c r="P379" s="3"/>
      <c r="Q379" s="2"/>
      <c r="R379" s="2"/>
      <c r="S379" s="2"/>
      <c r="T379" s="2"/>
    </row>
    <row r="380" spans="1:20" ht="15.75" hidden="1" customHeight="1" thickBot="1">
      <c r="A380" s="4" t="s">
        <v>11</v>
      </c>
      <c r="B380" s="3">
        <v>2270</v>
      </c>
      <c r="C380" s="2">
        <f>F348</f>
        <v>1099916.8499999999</v>
      </c>
      <c r="D380" s="2"/>
      <c r="E380" s="2"/>
      <c r="F380" s="2">
        <f>C380+D380-E380</f>
        <v>1099916.8499999999</v>
      </c>
      <c r="H380" s="4" t="s">
        <v>11</v>
      </c>
      <c r="I380" s="3">
        <v>2270</v>
      </c>
      <c r="J380" s="2">
        <f>M348</f>
        <v>0</v>
      </c>
      <c r="K380" s="2"/>
      <c r="L380" s="2"/>
      <c r="M380" s="2">
        <f>J380+K380-L380</f>
        <v>0</v>
      </c>
      <c r="O380" s="4" t="s">
        <v>11</v>
      </c>
      <c r="P380" s="3">
        <v>2270</v>
      </c>
      <c r="Q380" s="2">
        <f>T348</f>
        <v>0</v>
      </c>
      <c r="R380" s="2"/>
      <c r="S380" s="2"/>
      <c r="T380" s="2">
        <f>Q380+R380-S380</f>
        <v>0</v>
      </c>
    </row>
    <row r="381" spans="1:20" ht="15.75" hidden="1" customHeight="1" thickBot="1">
      <c r="A381" s="8" t="s">
        <v>10</v>
      </c>
      <c r="B381" s="2">
        <v>2271</v>
      </c>
      <c r="C381" s="2">
        <f>F349</f>
        <v>15370.739999999998</v>
      </c>
      <c r="D381" s="2"/>
      <c r="E381" s="2"/>
      <c r="F381" s="2">
        <f>C381+D381-E381</f>
        <v>15370.739999999998</v>
      </c>
      <c r="H381" s="8" t="s">
        <v>10</v>
      </c>
      <c r="I381" s="2">
        <v>2271</v>
      </c>
      <c r="J381" s="2">
        <f>M349</f>
        <v>0</v>
      </c>
      <c r="K381" s="2"/>
      <c r="L381" s="2"/>
      <c r="M381" s="2">
        <f>J381+K381-L381</f>
        <v>0</v>
      </c>
      <c r="O381" s="8" t="s">
        <v>10</v>
      </c>
      <c r="P381" s="2">
        <v>2271</v>
      </c>
      <c r="Q381" s="2">
        <f>T349</f>
        <v>0</v>
      </c>
      <c r="R381" s="2"/>
      <c r="S381" s="2"/>
      <c r="T381" s="2">
        <f>Q381+R381-S381</f>
        <v>0</v>
      </c>
    </row>
    <row r="382" spans="1:20" ht="15.75" hidden="1" customHeight="1" thickBot="1">
      <c r="A382" s="8" t="s">
        <v>9</v>
      </c>
      <c r="B382" s="2">
        <v>2272</v>
      </c>
      <c r="C382" s="2">
        <f>F350</f>
        <v>1629.1500000000003</v>
      </c>
      <c r="D382" s="2"/>
      <c r="E382" s="2"/>
      <c r="F382" s="2">
        <f>C382+D382-E382</f>
        <v>1629.1500000000003</v>
      </c>
      <c r="H382" s="8" t="s">
        <v>9</v>
      </c>
      <c r="I382" s="2">
        <v>2272</v>
      </c>
      <c r="J382" s="2">
        <f>M350</f>
        <v>0</v>
      </c>
      <c r="K382" s="2"/>
      <c r="L382" s="2"/>
      <c r="M382" s="2">
        <f>J382+K382-L382</f>
        <v>0</v>
      </c>
      <c r="O382" s="8" t="s">
        <v>9</v>
      </c>
      <c r="P382" s="2">
        <v>2272</v>
      </c>
      <c r="Q382" s="2">
        <f>T350</f>
        <v>0</v>
      </c>
      <c r="R382" s="2"/>
      <c r="S382" s="2"/>
      <c r="T382" s="2">
        <f>Q382+R382-S382</f>
        <v>0</v>
      </c>
    </row>
    <row r="383" spans="1:20" ht="15.75" hidden="1" customHeight="1" thickBot="1">
      <c r="A383" s="8" t="s">
        <v>8</v>
      </c>
      <c r="B383" s="2">
        <v>2273</v>
      </c>
      <c r="C383" s="2">
        <f>F351</f>
        <v>250439.83000000002</v>
      </c>
      <c r="D383" s="2"/>
      <c r="E383" s="2"/>
      <c r="F383" s="2">
        <f>C383+D383-E383</f>
        <v>250439.83000000002</v>
      </c>
      <c r="H383" s="8" t="s">
        <v>8</v>
      </c>
      <c r="I383" s="2">
        <v>2273</v>
      </c>
      <c r="J383" s="2">
        <f>M351</f>
        <v>0</v>
      </c>
      <c r="K383" s="2"/>
      <c r="L383" s="2"/>
      <c r="M383" s="2">
        <f>J383+K383-L383</f>
        <v>0</v>
      </c>
      <c r="O383" s="8" t="s">
        <v>8</v>
      </c>
      <c r="P383" s="2">
        <v>2273</v>
      </c>
      <c r="Q383" s="2">
        <f>T351</f>
        <v>0</v>
      </c>
      <c r="R383" s="2"/>
      <c r="S383" s="2"/>
      <c r="T383" s="2">
        <f>Q383+R383-S383</f>
        <v>0</v>
      </c>
    </row>
    <row r="384" spans="1:20" ht="15.75" hidden="1" customHeight="1" thickBot="1">
      <c r="A384" s="8" t="s">
        <v>7</v>
      </c>
      <c r="B384" s="2">
        <v>2274</v>
      </c>
      <c r="C384" s="2">
        <f>F352</f>
        <v>814188</v>
      </c>
      <c r="D384" s="2">
        <f>D385</f>
        <v>0</v>
      </c>
      <c r="E384" s="2">
        <f>E385</f>
        <v>0</v>
      </c>
      <c r="F384" s="2">
        <f>C384+D384-E384</f>
        <v>814188</v>
      </c>
      <c r="H384" s="8" t="s">
        <v>7</v>
      </c>
      <c r="I384" s="2">
        <v>2274</v>
      </c>
      <c r="J384" s="2">
        <f>M352</f>
        <v>0</v>
      </c>
      <c r="K384" s="2">
        <f>K385</f>
        <v>0</v>
      </c>
      <c r="L384" s="2">
        <f>L385</f>
        <v>0</v>
      </c>
      <c r="M384" s="2">
        <f>J384+K384-L384</f>
        <v>0</v>
      </c>
      <c r="O384" s="8" t="s">
        <v>7</v>
      </c>
      <c r="P384" s="2">
        <v>2274</v>
      </c>
      <c r="Q384" s="2">
        <f>T352</f>
        <v>0</v>
      </c>
      <c r="R384" s="2">
        <f>R385</f>
        <v>0</v>
      </c>
      <c r="S384" s="2">
        <f>S385</f>
        <v>0</v>
      </c>
      <c r="T384" s="2">
        <f>Q384+R384-S384</f>
        <v>0</v>
      </c>
    </row>
    <row r="385" spans="1:20" ht="15.75" hidden="1" customHeight="1" thickBot="1">
      <c r="A385" s="6" t="s">
        <v>6</v>
      </c>
      <c r="B385" s="5">
        <v>2700</v>
      </c>
      <c r="C385" s="2">
        <f>F353</f>
        <v>0</v>
      </c>
      <c r="D385" s="2"/>
      <c r="E385" s="2"/>
      <c r="F385" s="2">
        <f>C385+D385-E385</f>
        <v>0</v>
      </c>
      <c r="H385" s="6" t="s">
        <v>6</v>
      </c>
      <c r="I385" s="5">
        <v>2700</v>
      </c>
      <c r="J385" s="2" t="e">
        <f>M353</f>
        <v>#REF!</v>
      </c>
      <c r="K385" s="2"/>
      <c r="L385" s="2"/>
      <c r="M385" s="2" t="e">
        <f>J385+K385-L385</f>
        <v>#REF!</v>
      </c>
      <c r="O385" s="6" t="s">
        <v>6</v>
      </c>
      <c r="P385" s="5">
        <v>2700</v>
      </c>
      <c r="Q385" s="2" t="e">
        <f>T353</f>
        <v>#REF!</v>
      </c>
      <c r="R385" s="2"/>
      <c r="S385" s="2"/>
      <c r="T385" s="2" t="e">
        <f>Q385+R385-S385</f>
        <v>#REF!</v>
      </c>
    </row>
    <row r="386" spans="1:20" ht="15.75" hidden="1" customHeight="1" thickBot="1">
      <c r="A386" s="4" t="s">
        <v>5</v>
      </c>
      <c r="B386" s="3">
        <v>2730</v>
      </c>
      <c r="C386" s="2">
        <f>F354</f>
        <v>0</v>
      </c>
      <c r="D386" s="2">
        <f>D387</f>
        <v>0</v>
      </c>
      <c r="E386" s="2">
        <f>E387</f>
        <v>0</v>
      </c>
      <c r="F386" s="2">
        <f>C386+D386-E386</f>
        <v>0</v>
      </c>
      <c r="H386" s="4" t="s">
        <v>5</v>
      </c>
      <c r="I386" s="3">
        <v>2730</v>
      </c>
      <c r="J386" s="2" t="e">
        <f>M354</f>
        <v>#REF!</v>
      </c>
      <c r="K386" s="2">
        <f>K387</f>
        <v>0</v>
      </c>
      <c r="L386" s="2">
        <f>L387</f>
        <v>0</v>
      </c>
      <c r="M386" s="2" t="e">
        <f>J386+K386-L386</f>
        <v>#REF!</v>
      </c>
      <c r="O386" s="4" t="s">
        <v>5</v>
      </c>
      <c r="P386" s="3">
        <v>2730</v>
      </c>
      <c r="Q386" s="2" t="e">
        <f>T354</f>
        <v>#REF!</v>
      </c>
      <c r="R386" s="2">
        <f>R387</f>
        <v>0</v>
      </c>
      <c r="S386" s="2">
        <f>S387</f>
        <v>0</v>
      </c>
      <c r="T386" s="2" t="e">
        <f>Q386+R386-S386</f>
        <v>#REF!</v>
      </c>
    </row>
    <row r="387" spans="1:20" ht="15.75" hidden="1" customHeight="1" thickBot="1">
      <c r="A387" s="7" t="s">
        <v>4</v>
      </c>
      <c r="B387" s="5">
        <v>3000</v>
      </c>
      <c r="C387" s="2">
        <f>F355</f>
        <v>0</v>
      </c>
      <c r="D387" s="2">
        <f>D388+D389+D390</f>
        <v>0</v>
      </c>
      <c r="E387" s="2">
        <f>E388+E389+E390</f>
        <v>0</v>
      </c>
      <c r="F387" s="2">
        <f>C387+D387-E387</f>
        <v>0</v>
      </c>
      <c r="H387" s="7" t="s">
        <v>4</v>
      </c>
      <c r="I387" s="5">
        <v>3000</v>
      </c>
      <c r="J387" s="2" t="e">
        <f>M355</f>
        <v>#REF!</v>
      </c>
      <c r="K387" s="2">
        <f>K388+K389+K390</f>
        <v>0</v>
      </c>
      <c r="L387" s="2">
        <f>L388+L389+L390</f>
        <v>0</v>
      </c>
      <c r="M387" s="2" t="e">
        <f>J387+K387-L387</f>
        <v>#REF!</v>
      </c>
      <c r="O387" s="7" t="s">
        <v>4</v>
      </c>
      <c r="P387" s="5">
        <v>3000</v>
      </c>
      <c r="Q387" s="2" t="e">
        <f>T355</f>
        <v>#REF!</v>
      </c>
      <c r="R387" s="2">
        <f>R388+R389+R390</f>
        <v>0</v>
      </c>
      <c r="S387" s="2">
        <f>S388+S389+S390</f>
        <v>0</v>
      </c>
      <c r="T387" s="2" t="e">
        <f>Q387+R387-S387</f>
        <v>#REF!</v>
      </c>
    </row>
    <row r="388" spans="1:20" ht="15.75" hidden="1" customHeight="1" thickBot="1">
      <c r="A388" s="6" t="s">
        <v>3</v>
      </c>
      <c r="B388" s="5">
        <v>3100</v>
      </c>
      <c r="C388" s="2">
        <f>F356</f>
        <v>0</v>
      </c>
      <c r="D388" s="2"/>
      <c r="E388" s="2"/>
      <c r="F388" s="2">
        <f>C388+D388-E388</f>
        <v>0</v>
      </c>
      <c r="H388" s="6" t="s">
        <v>3</v>
      </c>
      <c r="I388" s="5">
        <v>3100</v>
      </c>
      <c r="J388" s="2" t="e">
        <f>M356</f>
        <v>#REF!</v>
      </c>
      <c r="K388" s="2"/>
      <c r="L388" s="2"/>
      <c r="M388" s="2" t="e">
        <f>J388+K388-L388</f>
        <v>#REF!</v>
      </c>
      <c r="O388" s="6" t="s">
        <v>3</v>
      </c>
      <c r="P388" s="5">
        <v>3100</v>
      </c>
      <c r="Q388" s="2" t="e">
        <f>T356</f>
        <v>#REF!</v>
      </c>
      <c r="R388" s="2"/>
      <c r="S388" s="2"/>
      <c r="T388" s="2" t="e">
        <f>Q388+R388-S388</f>
        <v>#REF!</v>
      </c>
    </row>
    <row r="389" spans="1:20" ht="15.75" hidden="1" customHeight="1" thickBot="1">
      <c r="A389" s="4" t="s">
        <v>2</v>
      </c>
      <c r="B389" s="3">
        <v>3110</v>
      </c>
      <c r="C389" s="2">
        <f>F357</f>
        <v>0</v>
      </c>
      <c r="D389" s="2"/>
      <c r="E389" s="2"/>
      <c r="F389" s="2">
        <f>C389+D389-E389</f>
        <v>0</v>
      </c>
      <c r="H389" s="4" t="s">
        <v>2</v>
      </c>
      <c r="I389" s="3">
        <v>3110</v>
      </c>
      <c r="J389" s="2">
        <f>M357</f>
        <v>0</v>
      </c>
      <c r="K389" s="2"/>
      <c r="L389" s="2"/>
      <c r="M389" s="2">
        <f>J389+K389-L389</f>
        <v>0</v>
      </c>
      <c r="O389" s="4" t="s">
        <v>2</v>
      </c>
      <c r="P389" s="3">
        <v>3110</v>
      </c>
      <c r="Q389" s="2">
        <f>T357</f>
        <v>0</v>
      </c>
      <c r="R389" s="2"/>
      <c r="S389" s="2"/>
      <c r="T389" s="2">
        <f>Q389+R389-S389</f>
        <v>0</v>
      </c>
    </row>
    <row r="390" spans="1:20" ht="15.75" hidden="1" customHeight="1" thickBot="1">
      <c r="A390" s="4" t="s">
        <v>1</v>
      </c>
      <c r="B390" s="3">
        <v>3120</v>
      </c>
      <c r="C390" s="2">
        <f>F358</f>
        <v>0</v>
      </c>
      <c r="D390" s="2"/>
      <c r="E390" s="2"/>
      <c r="F390" s="2">
        <f>C390+D390-E390</f>
        <v>0</v>
      </c>
      <c r="H390" s="4" t="s">
        <v>1</v>
      </c>
      <c r="I390" s="3">
        <v>3120</v>
      </c>
      <c r="J390" s="2">
        <f>M358</f>
        <v>0</v>
      </c>
      <c r="K390" s="2"/>
      <c r="L390" s="2"/>
      <c r="M390" s="2">
        <f>J390+K390-L390</f>
        <v>0</v>
      </c>
      <c r="O390" s="4" t="s">
        <v>1</v>
      </c>
      <c r="P390" s="3">
        <v>3120</v>
      </c>
      <c r="Q390" s="2">
        <f>T358</f>
        <v>0</v>
      </c>
      <c r="R390" s="2"/>
      <c r="S390" s="2"/>
      <c r="T390" s="2">
        <f>Q390+R390-S390</f>
        <v>0</v>
      </c>
    </row>
    <row r="391" spans="1:20" ht="15.75" hidden="1" customHeight="1" thickBot="1">
      <c r="A391" s="4" t="s">
        <v>0</v>
      </c>
      <c r="B391" s="3">
        <v>3130</v>
      </c>
      <c r="C391" s="2">
        <f>F359</f>
        <v>0</v>
      </c>
      <c r="D391" s="2"/>
      <c r="E391" s="2"/>
      <c r="F391" s="2">
        <f>C391+D391-E391</f>
        <v>0</v>
      </c>
      <c r="H391" s="4" t="s">
        <v>0</v>
      </c>
      <c r="I391" s="3">
        <v>3130</v>
      </c>
      <c r="J391" s="2">
        <f>M359</f>
        <v>0</v>
      </c>
      <c r="K391" s="2"/>
      <c r="L391" s="2"/>
      <c r="M391" s="2">
        <f>J391+K391-L391</f>
        <v>0</v>
      </c>
      <c r="O391" s="4" t="s">
        <v>0</v>
      </c>
      <c r="P391" s="3">
        <v>3130</v>
      </c>
      <c r="Q391" s="2">
        <f>T359</f>
        <v>0</v>
      </c>
      <c r="R391" s="2"/>
      <c r="S391" s="2"/>
      <c r="T391" s="2">
        <f>Q391+R391-S391</f>
        <v>0</v>
      </c>
    </row>
    <row r="392" spans="1:20" ht="15.75" hidden="1" customHeight="1"/>
    <row r="393" spans="1:20" ht="15.75" hidden="1" customHeight="1" thickBot="1">
      <c r="A393" s="8" t="s">
        <v>8</v>
      </c>
      <c r="B393" s="2">
        <v>2273</v>
      </c>
      <c r="C393" s="2"/>
      <c r="D393" s="2"/>
      <c r="E393" s="2"/>
      <c r="F393" s="2">
        <f>D393-E393</f>
        <v>0</v>
      </c>
    </row>
    <row r="394" spans="1:20" ht="15.75" hidden="1" customHeight="1" thickBot="1">
      <c r="A394" s="8" t="s">
        <v>7</v>
      </c>
      <c r="B394" s="2">
        <v>2274</v>
      </c>
      <c r="C394" s="2"/>
      <c r="D394" s="2"/>
      <c r="E394" s="2"/>
      <c r="F394" s="2">
        <f>D394-E394</f>
        <v>0</v>
      </c>
    </row>
    <row r="395" spans="1:20" ht="15.75" hidden="1" customHeight="1" thickBot="1">
      <c r="A395" s="6" t="s">
        <v>6</v>
      </c>
      <c r="B395" s="5">
        <v>2700</v>
      </c>
      <c r="C395" s="2">
        <f>C396</f>
        <v>0</v>
      </c>
      <c r="D395" s="2">
        <f>D396</f>
        <v>0</v>
      </c>
      <c r="E395" s="2">
        <f>E396</f>
        <v>0</v>
      </c>
      <c r="F395" s="2">
        <f>D395-E395</f>
        <v>0</v>
      </c>
    </row>
    <row r="396" spans="1:20" ht="15.75" hidden="1" customHeight="1" thickBot="1">
      <c r="A396" s="4" t="s">
        <v>5</v>
      </c>
      <c r="B396" s="3">
        <v>2730</v>
      </c>
      <c r="C396" s="2"/>
      <c r="D396" s="2"/>
      <c r="E396" s="2"/>
      <c r="F396" s="2">
        <f>D396-E396</f>
        <v>0</v>
      </c>
    </row>
    <row r="397" spans="1:20" ht="15.75" hidden="1" customHeight="1" thickBot="1">
      <c r="A397" s="7" t="s">
        <v>4</v>
      </c>
      <c r="B397" s="5">
        <v>3000</v>
      </c>
      <c r="C397" s="2">
        <f>C398</f>
        <v>0</v>
      </c>
      <c r="D397" s="2">
        <f>D398</f>
        <v>0</v>
      </c>
      <c r="E397" s="2">
        <f>E398</f>
        <v>0</v>
      </c>
      <c r="F397" s="2">
        <f>D397-E397</f>
        <v>0</v>
      </c>
    </row>
    <row r="398" spans="1:20" ht="15.75" hidden="1" customHeight="1" thickBot="1">
      <c r="A398" s="6" t="s">
        <v>3</v>
      </c>
      <c r="B398" s="5">
        <v>3100</v>
      </c>
      <c r="C398" s="2">
        <f>C399+C400+C401</f>
        <v>0</v>
      </c>
      <c r="D398" s="2">
        <f>D399+D400+D401</f>
        <v>0</v>
      </c>
      <c r="E398" s="2">
        <f>E399+E400+E401</f>
        <v>0</v>
      </c>
      <c r="F398" s="2">
        <f>D398-E398</f>
        <v>0</v>
      </c>
    </row>
    <row r="399" spans="1:20" ht="15.75" hidden="1" customHeight="1" thickBot="1">
      <c r="A399" s="4" t="s">
        <v>2</v>
      </c>
      <c r="B399" s="3">
        <v>3110</v>
      </c>
      <c r="C399" s="2"/>
      <c r="D399" s="2"/>
      <c r="E399" s="2"/>
      <c r="F399" s="2">
        <f>D399-E399</f>
        <v>0</v>
      </c>
    </row>
    <row r="400" spans="1:20" ht="15.75" hidden="1" customHeight="1" thickBot="1">
      <c r="A400" s="4" t="s">
        <v>1</v>
      </c>
      <c r="B400" s="3">
        <v>3120</v>
      </c>
      <c r="C400" s="2"/>
      <c r="D400" s="2"/>
      <c r="E400" s="2"/>
      <c r="F400" s="2">
        <f>D400-E400</f>
        <v>0</v>
      </c>
    </row>
    <row r="401" spans="1:6" ht="15.75" hidden="1" customHeight="1" thickBot="1">
      <c r="A401" s="4" t="s">
        <v>0</v>
      </c>
      <c r="B401" s="3">
        <v>3130</v>
      </c>
      <c r="C401" s="2"/>
      <c r="D401" s="2"/>
      <c r="E401" s="2"/>
      <c r="F401" s="2">
        <f>D401-E401</f>
        <v>0</v>
      </c>
    </row>
    <row r="402" spans="1:6" ht="15.75" hidden="1" customHeight="1"/>
    <row r="403" spans="1:6" ht="15.75" hidden="1" customHeight="1"/>
    <row r="404" spans="1:6" ht="15.75" hidden="1" customHeight="1"/>
    <row r="405" spans="1:6" ht="15.75" hidden="1" customHeight="1"/>
    <row r="406" spans="1:6" ht="15.75" hidden="1" customHeight="1"/>
    <row r="407" spans="1:6" ht="15.75" hidden="1" customHeight="1"/>
    <row r="408" spans="1:6" ht="15.75" hidden="1" customHeight="1"/>
    <row r="409" spans="1:6" ht="15.75" hidden="1" customHeight="1"/>
    <row r="410" spans="1:6" ht="15.75" hidden="1" customHeight="1"/>
    <row r="411" spans="1:6" ht="15.75" hidden="1" customHeight="1"/>
    <row r="412" spans="1:6" ht="15.75" hidden="1" customHeight="1"/>
    <row r="413" spans="1:6" ht="15.75" hidden="1" customHeight="1"/>
    <row r="414" spans="1:6" ht="15.75" hidden="1" customHeight="1"/>
    <row r="415" spans="1:6" ht="15.75" hidden="1" customHeight="1"/>
    <row r="416" spans="1: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</sheetData>
  <mergeCells count="14">
    <mergeCell ref="A4:I4"/>
    <mergeCell ref="A5:I5"/>
    <mergeCell ref="A6:I6"/>
    <mergeCell ref="A8:G8"/>
    <mergeCell ref="A9:G9"/>
    <mergeCell ref="A18:F18"/>
    <mergeCell ref="H18:M18"/>
    <mergeCell ref="O18:T18"/>
    <mergeCell ref="A14:D14"/>
    <mergeCell ref="E14:G14"/>
    <mergeCell ref="A10:G10"/>
    <mergeCell ref="A11:G11"/>
    <mergeCell ref="A12:G12"/>
    <mergeCell ref="A13:G1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2018-10-09T11:30:38Z</dcterms:created>
  <dcterms:modified xsi:type="dcterms:W3CDTF">2018-10-09T11:31:37Z</dcterms:modified>
</cp:coreProperties>
</file>