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13_ncr:1_{D797B65D-C631-41D2-909E-650196DE8E04}" xr6:coauthVersionLast="43" xr6:coauthVersionMax="43" xr10:uidLastSave="{00000000-0000-0000-0000-000000000000}"/>
  <bookViews>
    <workbookView xWindow="-120" yWindow="-120" windowWidth="21840" windowHeight="13140" xr2:uid="{49EAEC17-FFA4-4495-AC6F-B6FA410CAF24}"/>
  </bookViews>
  <sheets>
    <sheet name="ВЕРЕСЕНЬ 2023" sheetId="1" r:id="rId1"/>
  </sheets>
  <externalReferences>
    <externalReference r:id="rId2"/>
  </externalReferences>
  <definedNames>
    <definedName name="_xlnm.Print_Area" localSheetId="0">'ВЕРЕСЕНЬ 2023'!$P$5:$W$35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" l="1"/>
  <c r="W26" i="1"/>
  <c r="W25" i="1"/>
  <c r="W24" i="1"/>
  <c r="W20" i="1"/>
  <c r="W19" i="1"/>
  <c r="H19" i="1"/>
  <c r="W17" i="1"/>
  <c r="W14" i="1"/>
  <c r="H11" i="1"/>
  <c r="H27" i="1" l="1"/>
  <c r="W22" i="1"/>
  <c r="W30" i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<sst xmlns="http://schemas.openxmlformats.org/spreadsheetml/2006/main" count="38" uniqueCount="21">
  <si>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</si>
  <si>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</si>
  <si>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</si>
  <si>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ВЕРЕСЕНЬ   2023 р.</t>
  </si>
  <si>
    <t>Залишок коштів на 01.09.2023 р.</t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</si>
  <si>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2023 р.</t>
    </r>
  </si>
  <si>
    <t>Надійшло всього (грн.):</t>
  </si>
  <si>
    <t>Залишок коштів на 01.07.2023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</si>
  <si>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</si>
  <si>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</si>
  <si>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</si>
  <si>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</si>
  <si>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</si>
  <si>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</si>
  <si>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</si>
  <si>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</si>
  <si>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</si>
  <si>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30.09.2023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</si>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</sst>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3"/>
      <sheetName val="СЕРПЕНЬ 2023 "/>
      <sheetName val="ВЕРЕСЕНЬ 2023"/>
      <sheetName val="ЖОВТЕНЬ 2023"/>
      <sheetName val="ЛИСТОПАД 2023"/>
      <sheetName val="ГРУДЕНЬ 2023 "/>
      <sheetName val="РІК 2023  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18205.560000000056</v>
          </cell>
        </row>
        <row r="14">
          <cell r="H14">
            <v>94454</v>
          </cell>
        </row>
        <row r="16">
          <cell r="H16">
            <v>94454</v>
          </cell>
        </row>
        <row r="17">
          <cell r="H17">
            <v>0</v>
          </cell>
        </row>
        <row r="21">
          <cell r="H21">
            <v>65910</v>
          </cell>
        </row>
        <row r="22">
          <cell r="H22">
            <v>17406</v>
          </cell>
        </row>
        <row r="23">
          <cell r="H23">
            <v>0</v>
          </cell>
        </row>
        <row r="24">
          <cell r="H24">
            <v>9618.18</v>
          </cell>
        </row>
      </sheetData>
      <sheetData sheetId="7">
        <row r="14">
          <cell r="H14">
            <v>73526</v>
          </cell>
        </row>
        <row r="16">
          <cell r="H16">
            <v>73526</v>
          </cell>
        </row>
        <row r="17">
          <cell r="H17">
            <v>0</v>
          </cell>
        </row>
        <row r="21">
          <cell r="H21">
            <v>44694</v>
          </cell>
        </row>
        <row r="22">
          <cell r="H22">
            <v>0</v>
          </cell>
        </row>
        <row r="23">
          <cell r="H23">
            <v>3193.48</v>
          </cell>
        </row>
        <row r="24">
          <cell r="H24">
            <v>11228.18</v>
          </cell>
        </row>
        <row r="27">
          <cell r="H27">
            <v>34135.720000000059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4409-8228-418F-B87A-8A5878DA31FE}">
  <dimension ref="A1:Y454"/>
  <sheetViews>
    <sheetView tabSelected="1" topLeftCell="G10" workbookViewId="0">
      <selection activeCell="H22" sqref="H22:H23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3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SUM('[1]СЕРПЕНЬ 2023 '!H27)</f>
        <v>34135.720000000059</v>
      </c>
      <c r="I11" s="9"/>
      <c r="J11" s="9"/>
      <c r="Q11" s="1"/>
      <c r="R11" s="1"/>
      <c r="S11" s="10" t="s">
        <v>5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12"/>
    </row>
    <row r="14" spans="1:25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268372</v>
      </c>
      <c r="I14" s="17"/>
      <c r="J14" s="17"/>
      <c r="Q14" s="9" t="s">
        <v>7</v>
      </c>
      <c r="R14" s="9"/>
      <c r="S14" s="9"/>
      <c r="T14" s="9"/>
      <c r="U14" s="15"/>
      <c r="V14" s="9"/>
      <c r="W14" s="19">
        <f>SUM('[1]ЛИПЕНЬ 2023'!H11)</f>
        <v>18205.560000000056</v>
      </c>
      <c r="X14" s="9"/>
      <c r="Y14" s="9"/>
    </row>
    <row r="15" spans="1:25" ht="18" x14ac:dyDescent="0.25">
      <c r="A15" s="9"/>
      <c r="B15" s="9"/>
      <c r="C15" s="9" t="s">
        <v>8</v>
      </c>
      <c r="D15" s="9"/>
      <c r="E15" s="9"/>
      <c r="F15" s="9"/>
      <c r="G15" s="9"/>
      <c r="H15" s="19"/>
      <c r="I15" s="9"/>
      <c r="J15" s="9"/>
      <c r="Q15" s="1"/>
      <c r="R15" s="1"/>
      <c r="S15" s="1"/>
      <c r="T15" s="1"/>
      <c r="U15" s="13"/>
      <c r="V15" s="1"/>
      <c r="W15" s="2"/>
      <c r="X15" s="1"/>
      <c r="Y15" s="12"/>
    </row>
    <row r="16" spans="1:25" ht="20.25" x14ac:dyDescent="0.3">
      <c r="A16" s="9"/>
      <c r="B16" s="9" t="s">
        <v>9</v>
      </c>
      <c r="C16" s="9"/>
      <c r="D16" s="9"/>
      <c r="E16" s="9"/>
      <c r="F16" s="9"/>
      <c r="G16" s="9"/>
      <c r="H16" s="18">
        <v>268372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12"/>
    </row>
    <row r="17" spans="1:25" ht="20.25" x14ac:dyDescent="0.3">
      <c r="A17" s="9"/>
      <c r="B17" s="9" t="s">
        <v>10</v>
      </c>
      <c r="C17" s="9"/>
      <c r="D17" s="9"/>
      <c r="E17" s="9"/>
      <c r="F17" s="9"/>
      <c r="G17" s="9"/>
      <c r="H17" s="19">
        <v>0</v>
      </c>
      <c r="I17" s="9"/>
      <c r="J17" s="9"/>
      <c r="Q17" s="17" t="s">
        <v>6</v>
      </c>
      <c r="R17" s="17"/>
      <c r="S17" s="17"/>
      <c r="T17" s="17"/>
      <c r="U17" s="17"/>
      <c r="V17" s="17"/>
      <c r="W17" s="18">
        <f>SUM('[1]ЛИПЕНЬ 2023'!H14+'[1]СЕРПЕНЬ 2023 '!H14+'ВЕРЕСЕНЬ 2023'!H14)</f>
        <v>436352</v>
      </c>
      <c r="X17" s="17"/>
      <c r="Y17" s="17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8</v>
      </c>
      <c r="S18" s="9"/>
      <c r="T18" s="9"/>
      <c r="U18" s="9"/>
      <c r="V18" s="9"/>
      <c r="W18" s="19"/>
      <c r="X18" s="9"/>
      <c r="Y18" s="9"/>
    </row>
    <row r="19" spans="1:25" ht="20.25" x14ac:dyDescent="0.3">
      <c r="A19" s="20"/>
      <c r="B19" s="17" t="s">
        <v>11</v>
      </c>
      <c r="C19" s="20"/>
      <c r="D19" s="20"/>
      <c r="E19" s="20"/>
      <c r="F19" s="20"/>
      <c r="G19" s="20"/>
      <c r="H19" s="18">
        <f>SUM(H21:H24)</f>
        <v>273555.24</v>
      </c>
      <c r="I19" s="20"/>
      <c r="J19" s="19"/>
      <c r="Q19" s="9" t="s">
        <v>9</v>
      </c>
      <c r="R19" s="9"/>
      <c r="S19" s="9"/>
      <c r="T19" s="9"/>
      <c r="U19" s="9"/>
      <c r="V19" s="9"/>
      <c r="W19" s="19">
        <f>SUM('[1]ЛИПЕНЬ 2023'!H16+'[1]СЕРПЕНЬ 2023 '!H16+'ВЕРЕСЕНЬ 2023'!H16)</f>
        <v>436352</v>
      </c>
      <c r="X19" s="9"/>
      <c r="Y19" s="9"/>
    </row>
    <row r="20" spans="1:25" ht="18" x14ac:dyDescent="0.25">
      <c r="A20" s="9"/>
      <c r="B20" s="9"/>
      <c r="C20" s="9" t="s">
        <v>12</v>
      </c>
      <c r="D20" s="9"/>
      <c r="E20" s="9"/>
      <c r="F20" s="9"/>
      <c r="G20" s="9"/>
      <c r="H20" s="19"/>
      <c r="I20" s="9"/>
      <c r="J20" s="19"/>
      <c r="Q20" s="9" t="s">
        <v>10</v>
      </c>
      <c r="R20" s="9"/>
      <c r="S20" s="9"/>
      <c r="T20" s="9"/>
      <c r="U20" s="9"/>
      <c r="V20" s="9"/>
      <c r="W20" s="19">
        <f>SUM('[1]ЛИПЕНЬ 2023'!H17+'[1]СЕРПЕНЬ 2023 '!H17+'ВЕРЕСЕНЬ 2023'!H17)</f>
        <v>0</v>
      </c>
      <c r="X20" s="9"/>
      <c r="Y20" s="9"/>
    </row>
    <row r="21" spans="1:25" ht="18" x14ac:dyDescent="0.25">
      <c r="A21" s="9"/>
      <c r="B21" s="9" t="s">
        <v>13</v>
      </c>
      <c r="C21" s="9"/>
      <c r="D21" s="9"/>
      <c r="E21" s="9"/>
      <c r="F21" s="9"/>
      <c r="G21" s="9"/>
      <c r="H21" s="19">
        <v>207218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12"/>
    </row>
    <row r="22" spans="1:25" ht="20.25" x14ac:dyDescent="0.3">
      <c r="A22" s="9"/>
      <c r="B22" s="9" t="s">
        <v>14</v>
      </c>
      <c r="C22" s="9"/>
      <c r="D22" s="9"/>
      <c r="E22" s="9"/>
      <c r="F22" s="9"/>
      <c r="G22" s="9"/>
      <c r="H22" s="19">
        <v>2100</v>
      </c>
      <c r="I22" s="9"/>
      <c r="J22" s="9"/>
      <c r="Q22" s="17" t="s">
        <v>11</v>
      </c>
      <c r="R22" s="20"/>
      <c r="S22" s="20"/>
      <c r="T22" s="20"/>
      <c r="U22" s="20"/>
      <c r="V22" s="20"/>
      <c r="W22" s="18">
        <f>SUM(W24:W27)</f>
        <v>425605.07999999996</v>
      </c>
      <c r="X22" s="20"/>
      <c r="Y22" s="19"/>
    </row>
    <row r="23" spans="1:25" ht="18" x14ac:dyDescent="0.25">
      <c r="A23" s="9"/>
      <c r="B23" s="9" t="s">
        <v>15</v>
      </c>
      <c r="C23" s="9"/>
      <c r="D23" s="9"/>
      <c r="E23" s="9"/>
      <c r="F23" s="9"/>
      <c r="G23" s="9"/>
      <c r="H23" s="19">
        <v>53931.06</v>
      </c>
      <c r="I23" s="9"/>
      <c r="J23" s="9"/>
      <c r="Q23" s="9"/>
      <c r="R23" s="9" t="s">
        <v>12</v>
      </c>
      <c r="S23" s="9"/>
      <c r="T23" s="9"/>
      <c r="U23" s="9"/>
      <c r="V23" s="9"/>
      <c r="W23" s="19"/>
      <c r="X23" s="9"/>
      <c r="Y23" s="19"/>
    </row>
    <row r="24" spans="1:25" ht="18" x14ac:dyDescent="0.25">
      <c r="A24" s="9"/>
      <c r="B24" s="9" t="s">
        <v>16</v>
      </c>
      <c r="C24" s="9"/>
      <c r="D24" s="9"/>
      <c r="E24" s="9"/>
      <c r="F24" s="9"/>
      <c r="G24" s="9"/>
      <c r="H24" s="19">
        <v>10306.18</v>
      </c>
      <c r="I24" s="9"/>
      <c r="J24" s="9"/>
      <c r="Q24" s="9" t="s">
        <v>13</v>
      </c>
      <c r="R24" s="9"/>
      <c r="S24" s="9"/>
      <c r="T24" s="9"/>
      <c r="U24" s="9"/>
      <c r="V24" s="9"/>
      <c r="W24" s="19">
        <f>SUM('[1]ЛИПЕНЬ 2023'!H21+'[1]СЕРПЕНЬ 2023 '!H21+'ВЕРЕСЕНЬ 2023'!H21)</f>
        <v>317822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Q25" s="9" t="s">
        <v>14</v>
      </c>
      <c r="R25" s="9"/>
      <c r="S25" s="9"/>
      <c r="T25" s="9"/>
      <c r="U25" s="9"/>
      <c r="V25" s="9"/>
      <c r="W25" s="19">
        <f>SUM('[1]ЛИПЕНЬ 2023'!H22+'[1]СЕРПЕНЬ 2023 '!H22+'ВЕРЕСЕНЬ 2023'!H22)</f>
        <v>19506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15</v>
      </c>
      <c r="R26" s="9"/>
      <c r="S26" s="9"/>
      <c r="T26" s="9"/>
      <c r="U26" s="9"/>
      <c r="V26" s="9"/>
      <c r="W26" s="19">
        <f>SUM('[1]ЛИПЕНЬ 2023'!H23+'[1]СЕРПЕНЬ 2023 '!H23+'ВЕРЕСЕНЬ 2023'!H23)</f>
        <v>57124.54</v>
      </c>
      <c r="X26" s="9"/>
      <c r="Y26" s="9"/>
    </row>
    <row r="27" spans="1:25" ht="18" x14ac:dyDescent="0.25">
      <c r="A27" s="9"/>
      <c r="B27" s="9" t="s">
        <v>17</v>
      </c>
      <c r="C27" s="9"/>
      <c r="D27" s="9"/>
      <c r="E27" s="9"/>
      <c r="F27" s="9"/>
      <c r="G27" s="9"/>
      <c r="H27" s="19">
        <f>SUM(H11+H14-H19)</f>
        <v>28952.480000000098</v>
      </c>
      <c r="I27" s="9"/>
      <c r="J27" s="19"/>
      <c r="Q27" s="9" t="s">
        <v>16</v>
      </c>
      <c r="R27" s="9"/>
      <c r="S27" s="9"/>
      <c r="T27" s="9"/>
      <c r="U27" s="9"/>
      <c r="V27" s="9"/>
      <c r="W27" s="19">
        <f>SUM('[1]ЛИПЕНЬ 2023'!H24+'[1]СЕРПЕНЬ 2023 '!H24+'ВЕРЕСЕНЬ 2023'!H24)</f>
        <v>31152.54</v>
      </c>
      <c r="X27" s="9"/>
      <c r="Y27" s="9"/>
    </row>
    <row r="28" spans="1:25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Q28" s="1"/>
      <c r="R28" s="1"/>
      <c r="S28" s="1"/>
      <c r="T28" s="1"/>
      <c r="U28" s="1"/>
      <c r="V28" s="1"/>
      <c r="W28" s="21"/>
      <c r="X28" s="1"/>
      <c r="Y28" s="12"/>
    </row>
    <row r="29" spans="1:25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Q29" s="1"/>
      <c r="R29" s="1"/>
      <c r="S29" s="1"/>
      <c r="T29" s="1"/>
      <c r="U29" s="1"/>
      <c r="V29" s="1"/>
      <c r="W29" s="2"/>
      <c r="X29" s="1"/>
      <c r="Y29" s="12"/>
    </row>
    <row r="30" spans="1:25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Q30" s="9" t="s">
        <v>17</v>
      </c>
      <c r="R30" s="9"/>
      <c r="S30" s="9"/>
      <c r="T30" s="9"/>
      <c r="U30" s="9"/>
      <c r="V30" s="9"/>
      <c r="W30" s="19">
        <f>SUM(W14+W17-W22)</f>
        <v>28952.480000000098</v>
      </c>
      <c r="X30" s="9"/>
      <c r="Y30" s="19"/>
    </row>
    <row r="31" spans="1:25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Q31" s="1"/>
      <c r="R31" s="1"/>
      <c r="S31" s="1"/>
      <c r="T31" s="1"/>
      <c r="U31" s="1"/>
      <c r="V31" s="1"/>
      <c r="W31" s="2"/>
      <c r="X31" s="1"/>
      <c r="Y31" s="1"/>
    </row>
    <row r="32" spans="1:25" ht="18" x14ac:dyDescent="0.25">
      <c r="A32" s="9"/>
      <c r="B32" s="9" t="s">
        <v>18</v>
      </c>
      <c r="C32" s="9"/>
      <c r="D32" s="9" t="s">
        <v>19</v>
      </c>
      <c r="E32" s="9"/>
      <c r="F32" s="9"/>
      <c r="G32" s="19" t="s">
        <v>20</v>
      </c>
      <c r="H32" s="19"/>
      <c r="I32" s="9"/>
      <c r="J32" s="9"/>
    </row>
    <row r="33" spans="1:24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Q34" s="9" t="s">
        <v>18</v>
      </c>
      <c r="R34" s="9"/>
      <c r="S34" s="9" t="s">
        <v>19</v>
      </c>
      <c r="T34" s="9"/>
      <c r="U34" s="9"/>
      <c r="V34" s="9"/>
      <c r="W34" s="19" t="s">
        <v>20</v>
      </c>
      <c r="X34" s="9"/>
    </row>
    <row r="35" spans="1:24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Q36" s="1"/>
      <c r="R36" s="1"/>
      <c r="S36" s="1"/>
      <c r="T36" s="1"/>
      <c r="U36" s="1"/>
      <c r="V36" s="1"/>
      <c r="W36" s="2"/>
      <c r="X36" s="1"/>
    </row>
    <row r="37" spans="1:24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4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4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4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4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4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4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4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4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4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4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4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 2023</vt:lpstr>
      <vt:lpstr>'ВЕРЕСЕНЬ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2023-10-04T09:06:21Z</dcterms:created>
  <dcterms:modified xsi:type="dcterms:W3CDTF">2024-01-22T10:31:12Z</dcterms:modified>
</cp:coreProperties>
</file>