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B479B7E5-A024-453C-819C-7DD9161B6C7D}" xr6:coauthVersionLast="43" xr6:coauthVersionMax="43" xr10:uidLastSave="{00000000-0000-0000-0000-000000000000}"/>
  <bookViews>
    <workbookView xWindow="-120" yWindow="-120" windowWidth="21840" windowHeight="13140" xr2:uid="{F099A4BC-E273-4C55-9233-E6F58C62CBB2}"/>
  </bookViews>
  <sheets>
    <sheet name="ЧЕРВЕНЬ 2023 " sheetId="1" r:id="rId1"/>
  </sheets>
  <externalReferences>
    <externalReference r:id="rId2"/>
  </externalReferences>
  <definedNames>
    <definedName name="_xlnm.Print_Area" localSheetId="0">'ЧЕРВЕНЬ 2023 '!$O$2:$V$35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H19" i="1"/>
  <c r="V20" i="1" s="1"/>
  <c r="V18" i="1"/>
  <c r="V15" i="1"/>
  <c r="V17" i="1" s="1"/>
  <c r="V12" i="1"/>
  <c r="H11" i="1"/>
  <c r="H27" i="1" s="1"/>
  <c r="V28" i="1" l="1"/>
</calcChain>
</file>

<file path=xl/sharedStrings.xml><?xml version="1.0" encoding="utf-8"?>
<sst xmlns="http://schemas.openxmlformats.org/spreadsheetml/2006/main" count="38" uniqueCount="22">
  <si>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</si>
  <si>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</si>
  <si>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</si>
  <si>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Благодійного фонду "Ліцей 2000"</t>
  </si>
  <si>
    <t>ЧЕРВЕНЬ   2023 р.</t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</si>
  <si>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2023 р.</t>
    </r>
  </si>
  <si>
    <t>Залишок коштів на 01.06.2023 р.</t>
  </si>
  <si>
    <t>Залишок коштів на 01.04.2023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</si>
  <si>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</si>
  <si>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</si>
  <si>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</si>
  <si>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</si>
  <si>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</si>
  <si>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</si>
  <si>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</si>
  <si>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</si>
  <si>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</si>
  <si>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</si>
  <si>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30.06.2023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</si>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</sst>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&#1063;&#1077;&#1088;&#1074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2"/>
      <sheetName val="СЕРПЕНЬ 2022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/>
      <sheetData sheetId="1"/>
      <sheetData sheetId="2"/>
      <sheetData sheetId="3">
        <row r="11">
          <cell r="H11">
            <v>7802.890000000014</v>
          </cell>
        </row>
        <row r="14">
          <cell r="H14">
            <v>283682</v>
          </cell>
        </row>
        <row r="19">
          <cell r="H19">
            <v>261654.68</v>
          </cell>
        </row>
        <row r="21">
          <cell r="H21">
            <v>232662</v>
          </cell>
        </row>
        <row r="22">
          <cell r="H22">
            <v>5252</v>
          </cell>
        </row>
        <row r="23">
          <cell r="H23">
            <v>13844</v>
          </cell>
        </row>
        <row r="24">
          <cell r="H24">
            <v>9896.68</v>
          </cell>
        </row>
      </sheetData>
      <sheetData sheetId="4">
        <row r="14">
          <cell r="H14">
            <v>404375.6</v>
          </cell>
        </row>
        <row r="19">
          <cell r="H19">
            <v>302599.73</v>
          </cell>
        </row>
        <row r="21">
          <cell r="H21">
            <v>263022</v>
          </cell>
        </row>
        <row r="22">
          <cell r="H22">
            <v>500</v>
          </cell>
        </row>
        <row r="23">
          <cell r="H23">
            <v>27543.55</v>
          </cell>
        </row>
        <row r="24">
          <cell r="H24">
            <v>11534.18</v>
          </cell>
        </row>
        <row r="27">
          <cell r="H27">
            <v>131606.08000000002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B33E-DCCC-405B-9A1D-DEDFF7CF353C}">
  <dimension ref="A1:X454"/>
  <sheetViews>
    <sheetView tabSelected="1" topLeftCell="F7" workbookViewId="0">
      <selection activeCell="V22" sqref="V2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15" max="15" width="9.140625" customWidth="1"/>
    <col min="22" max="22" width="17.42578125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3</v>
      </c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4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 x14ac:dyDescent="0.3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5</v>
      </c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6</v>
      </c>
      <c r="C11" s="9"/>
      <c r="D11" s="9"/>
      <c r="E11" s="9"/>
      <c r="F11" s="15"/>
      <c r="G11" s="9"/>
      <c r="H11" s="16">
        <f>SUM('[1]ТРАВЕНЬ 2023'!H27)</f>
        <v>131606.08000000002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7</v>
      </c>
      <c r="Q12" s="9"/>
      <c r="R12" s="9"/>
      <c r="S12" s="9"/>
      <c r="T12" s="15"/>
      <c r="U12" s="9"/>
      <c r="V12" s="17">
        <f>SUM('[1]КВІТЕНЬ 2023'!H11)</f>
        <v>7802.890000000014</v>
      </c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8"/>
      <c r="B14" s="18" t="s">
        <v>8</v>
      </c>
      <c r="C14" s="18"/>
      <c r="D14" s="18"/>
      <c r="E14" s="18"/>
      <c r="F14" s="18"/>
      <c r="G14" s="18"/>
      <c r="H14" s="19">
        <v>266567</v>
      </c>
      <c r="I14" s="18"/>
      <c r="J14" s="18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9</v>
      </c>
      <c r="D15" s="9"/>
      <c r="E15" s="9"/>
      <c r="F15" s="9"/>
      <c r="G15" s="9"/>
      <c r="H15" s="17">
        <v>0</v>
      </c>
      <c r="I15" s="9"/>
      <c r="J15" s="9"/>
      <c r="P15" s="18" t="s">
        <v>8</v>
      </c>
      <c r="Q15" s="18"/>
      <c r="R15" s="18"/>
      <c r="S15" s="18"/>
      <c r="T15" s="18"/>
      <c r="U15" s="18"/>
      <c r="V15" s="19">
        <f>SUM('[1]КВІТЕНЬ 2023'!H14+'[1]ТРАВЕНЬ 2023'!H14+'ЧЕРВЕНЬ 2023 '!H14)</f>
        <v>954624.6</v>
      </c>
    </row>
    <row r="16" spans="1:22" ht="20.25" x14ac:dyDescent="0.3">
      <c r="A16" s="9"/>
      <c r="B16" s="9" t="s">
        <v>10</v>
      </c>
      <c r="C16" s="9"/>
      <c r="D16" s="9"/>
      <c r="E16" s="9"/>
      <c r="F16" s="9"/>
      <c r="G16" s="9"/>
      <c r="H16" s="19">
        <v>266567</v>
      </c>
      <c r="I16" s="9"/>
      <c r="J16" s="9"/>
      <c r="P16" s="9"/>
      <c r="Q16" s="9" t="s">
        <v>9</v>
      </c>
      <c r="R16" s="9"/>
      <c r="S16" s="9"/>
      <c r="T16" s="9"/>
      <c r="U16" s="9"/>
      <c r="V16" s="17"/>
    </row>
    <row r="17" spans="1:24" ht="18" x14ac:dyDescent="0.25">
      <c r="A17" s="9"/>
      <c r="B17" s="9" t="s">
        <v>11</v>
      </c>
      <c r="C17" s="9"/>
      <c r="D17" s="9"/>
      <c r="E17" s="9"/>
      <c r="F17" s="9"/>
      <c r="G17" s="9"/>
      <c r="H17" s="17">
        <v>0</v>
      </c>
      <c r="I17" s="9"/>
      <c r="J17" s="9"/>
      <c r="P17" s="9" t="s">
        <v>10</v>
      </c>
      <c r="Q17" s="9"/>
      <c r="R17" s="9"/>
      <c r="S17" s="9"/>
      <c r="T17" s="9"/>
      <c r="U17" s="9"/>
      <c r="V17" s="17">
        <f>SUM(V15)</f>
        <v>954624.6</v>
      </c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11</v>
      </c>
      <c r="Q18" s="9"/>
      <c r="R18" s="9"/>
      <c r="S18" s="9"/>
      <c r="T18" s="9"/>
      <c r="U18" s="9"/>
      <c r="V18" s="17">
        <f>SUM('[1]СІЧЕНЬ 2023'!I19+'[1]ЛЮТИЙ 2022'!I19+'[1]БЕРЕЗЕНЬ 2023'!I19)</f>
        <v>0</v>
      </c>
    </row>
    <row r="19" spans="1:24" ht="20.25" x14ac:dyDescent="0.3">
      <c r="A19" s="20"/>
      <c r="B19" s="18" t="s">
        <v>12</v>
      </c>
      <c r="C19" s="20"/>
      <c r="D19" s="20"/>
      <c r="E19" s="20"/>
      <c r="F19" s="20"/>
      <c r="G19" s="20"/>
      <c r="H19" s="19">
        <f>SUM(H21:H24)</f>
        <v>379967.51999999996</v>
      </c>
      <c r="I19" s="20"/>
      <c r="J19" s="17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13</v>
      </c>
      <c r="D20" s="9"/>
      <c r="E20" s="9"/>
      <c r="F20" s="9"/>
      <c r="G20" s="9"/>
      <c r="H20" s="17"/>
      <c r="I20" s="9"/>
      <c r="J20" s="17"/>
      <c r="P20" s="18" t="s">
        <v>12</v>
      </c>
      <c r="Q20" s="20"/>
      <c r="R20" s="20"/>
      <c r="S20" s="20"/>
      <c r="T20" s="20"/>
      <c r="U20" s="20"/>
      <c r="V20" s="19">
        <f>SUM('[1]КВІТЕНЬ 2023'!H19+'[1]ТРАВЕНЬ 2023'!H19+'ЧЕРВЕНЬ 2023 '!H19)</f>
        <v>944221.92999999993</v>
      </c>
      <c r="X20" s="17"/>
    </row>
    <row r="21" spans="1:24" ht="18" x14ac:dyDescent="0.25">
      <c r="A21" s="9"/>
      <c r="B21" s="9" t="s">
        <v>14</v>
      </c>
      <c r="C21" s="9"/>
      <c r="D21" s="9"/>
      <c r="E21" s="9"/>
      <c r="F21" s="9"/>
      <c r="G21" s="9"/>
      <c r="H21" s="17">
        <v>320600</v>
      </c>
      <c r="I21" s="9"/>
      <c r="J21" s="9"/>
      <c r="P21" s="9"/>
      <c r="Q21" s="9" t="s">
        <v>13</v>
      </c>
      <c r="R21" s="9"/>
      <c r="S21" s="9"/>
      <c r="T21" s="9"/>
      <c r="U21" s="9"/>
      <c r="V21" s="17"/>
      <c r="X21" s="17"/>
    </row>
    <row r="22" spans="1:24" ht="18" x14ac:dyDescent="0.25">
      <c r="A22" s="9"/>
      <c r="B22" s="9" t="s">
        <v>15</v>
      </c>
      <c r="C22" s="9"/>
      <c r="D22" s="9"/>
      <c r="E22" s="9"/>
      <c r="F22" s="9"/>
      <c r="G22" s="9"/>
      <c r="H22" s="17">
        <v>1998</v>
      </c>
      <c r="I22" s="9"/>
      <c r="J22" s="9"/>
      <c r="P22" s="9" t="s">
        <v>14</v>
      </c>
      <c r="Q22" s="9"/>
      <c r="R22" s="9"/>
      <c r="S22" s="9"/>
      <c r="T22" s="9"/>
      <c r="U22" s="9"/>
      <c r="V22" s="17">
        <f>SUM('[1]КВІТЕНЬ 2023'!H21+'[1]ТРАВЕНЬ 2023'!H21+'ЧЕРВЕНЬ 2023 '!H21)</f>
        <v>816284</v>
      </c>
    </row>
    <row r="23" spans="1:24" ht="18" x14ac:dyDescent="0.25">
      <c r="A23" s="9"/>
      <c r="B23" s="9" t="s">
        <v>16</v>
      </c>
      <c r="C23" s="9"/>
      <c r="D23" s="9"/>
      <c r="E23" s="9"/>
      <c r="F23" s="9"/>
      <c r="G23" s="9"/>
      <c r="H23" s="17">
        <v>46458.84</v>
      </c>
      <c r="I23" s="9"/>
      <c r="J23" s="9"/>
      <c r="P23" s="9" t="s">
        <v>15</v>
      </c>
      <c r="Q23" s="9"/>
      <c r="R23" s="9"/>
      <c r="S23" s="9"/>
      <c r="T23" s="9"/>
      <c r="U23" s="9"/>
      <c r="V23" s="17">
        <f>SUM('[1]КВІТЕНЬ 2023'!H22+'[1]ТРАВЕНЬ 2023'!H22+'ЧЕРВЕНЬ 2023 '!H22)</f>
        <v>7750</v>
      </c>
    </row>
    <row r="24" spans="1:24" ht="18" x14ac:dyDescent="0.25">
      <c r="A24" s="9"/>
      <c r="B24" s="9" t="s">
        <v>17</v>
      </c>
      <c r="C24" s="9"/>
      <c r="D24" s="9"/>
      <c r="E24" s="9"/>
      <c r="F24" s="9"/>
      <c r="G24" s="9"/>
      <c r="H24" s="17">
        <v>10910.68</v>
      </c>
      <c r="I24" s="9"/>
      <c r="J24" s="9"/>
      <c r="P24" s="9" t="s">
        <v>16</v>
      </c>
      <c r="Q24" s="9"/>
      <c r="R24" s="9"/>
      <c r="S24" s="9"/>
      <c r="T24" s="9"/>
      <c r="U24" s="9"/>
      <c r="V24" s="17">
        <f>SUM('[1]КВІТЕНЬ 2023'!H23+'[1]ТРАВЕНЬ 2023'!H23+'ЧЕРВЕНЬ 2023 '!H23)</f>
        <v>87846.39</v>
      </c>
    </row>
    <row r="25" spans="1:24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P25" s="9" t="s">
        <v>17</v>
      </c>
      <c r="Q25" s="9"/>
      <c r="R25" s="9"/>
      <c r="S25" s="9"/>
      <c r="T25" s="9"/>
      <c r="U25" s="9"/>
      <c r="V25" s="17">
        <f>SUM('[1]КВІТЕНЬ 2023'!H24+'[1]ТРАВЕНЬ 2023'!H24+'ЧЕРВЕНЬ 2023 '!H24)</f>
        <v>32341.54</v>
      </c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1"/>
    </row>
    <row r="27" spans="1:24" ht="18" x14ac:dyDescent="0.25">
      <c r="A27" s="9"/>
      <c r="B27" s="9" t="s">
        <v>18</v>
      </c>
      <c r="C27" s="9"/>
      <c r="D27" s="9"/>
      <c r="E27" s="9"/>
      <c r="F27" s="9"/>
      <c r="G27" s="9"/>
      <c r="H27" s="17">
        <f>SUM(H11+H14-H19)</f>
        <v>18205.560000000056</v>
      </c>
      <c r="I27" s="9"/>
      <c r="J27" s="17"/>
      <c r="P27" s="1"/>
      <c r="Q27" s="1"/>
      <c r="R27" s="1"/>
      <c r="S27" s="1"/>
      <c r="T27" s="1"/>
      <c r="U27" s="1"/>
      <c r="V27" s="2"/>
    </row>
    <row r="28" spans="1:24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P28" s="9" t="s">
        <v>18</v>
      </c>
      <c r="Q28" s="9"/>
      <c r="R28" s="9"/>
      <c r="S28" s="9"/>
      <c r="T28" s="9"/>
      <c r="U28" s="9"/>
      <c r="V28" s="17">
        <f>SUM(V12+V15-V20)</f>
        <v>18205.560000000056</v>
      </c>
    </row>
    <row r="29" spans="1:24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P29" s="1"/>
      <c r="Q29" s="1"/>
      <c r="R29" s="1"/>
      <c r="S29" s="1"/>
      <c r="T29" s="1"/>
      <c r="U29" s="1"/>
      <c r="V29" s="2"/>
    </row>
    <row r="30" spans="1:24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24" ht="18" x14ac:dyDescent="0.25">
      <c r="A32" s="9"/>
      <c r="B32" s="9" t="s">
        <v>19</v>
      </c>
      <c r="C32" s="9"/>
      <c r="D32" s="9" t="s">
        <v>20</v>
      </c>
      <c r="E32" s="9"/>
      <c r="F32" s="9"/>
      <c r="G32" s="17" t="s">
        <v>21</v>
      </c>
      <c r="H32" s="17"/>
      <c r="I32" s="9"/>
      <c r="J32" s="9"/>
    </row>
    <row r="33" spans="1:22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9" t="s">
        <v>19</v>
      </c>
      <c r="P34" s="9"/>
      <c r="Q34" s="9" t="s">
        <v>20</v>
      </c>
      <c r="R34" s="9"/>
      <c r="S34" s="9"/>
      <c r="T34" s="9"/>
      <c r="U34" s="17" t="s">
        <v>21</v>
      </c>
      <c r="V34" s="9"/>
    </row>
    <row r="35" spans="1:22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</row>
    <row r="37" spans="1:22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ЧЕРВЕНЬ 2023 </vt:lpstr>
      <vt:lpstr>'ЧЕРВЕНЬ 2023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2023-07-25T08:25:28Z</dcterms:created>
  <dcterms:modified xsi:type="dcterms:W3CDTF">2023-07-25T08:26:03Z</dcterms:modified>
</cp:coreProperties>
</file>